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9155" windowHeight="8505" activeTab="5"/>
  </bookViews>
  <sheets>
    <sheet name="1^A TG" sheetId="1" r:id="rId1"/>
    <sheet name="2^A TG" sheetId="8" r:id="rId2"/>
    <sheet name="3^A TG" sheetId="9" r:id="rId3"/>
    <sheet name="4^A TG" sheetId="10" r:id="rId4"/>
    <sheet name="4^B TG" sheetId="11" r:id="rId5"/>
    <sheet name="GENERALE" sheetId="3" r:id="rId6"/>
    <sheet name="GRAFICI" sheetId="4" r:id="rId7"/>
  </sheets>
  <calcPr calcId="144525"/>
</workbook>
</file>

<file path=xl/calcChain.xml><?xml version="1.0" encoding="utf-8"?>
<calcChain xmlns="http://schemas.openxmlformats.org/spreadsheetml/2006/main">
  <c r="C19" i="1" l="1"/>
  <c r="U28" i="3"/>
  <c r="S28" i="3"/>
  <c r="P28" i="3"/>
  <c r="N28" i="3"/>
  <c r="K28" i="3"/>
  <c r="I28" i="3"/>
  <c r="G28" i="3"/>
  <c r="D28" i="3"/>
  <c r="B28" i="3"/>
  <c r="M23" i="3"/>
  <c r="I23" i="3"/>
  <c r="G23" i="3"/>
  <c r="C17" i="8"/>
  <c r="O8" i="11"/>
  <c r="C15" i="11"/>
  <c r="O8" i="10"/>
  <c r="C15" i="10"/>
  <c r="O8" i="9"/>
  <c r="O8" i="8"/>
  <c r="Q19" i="11"/>
  <c r="O19" i="11"/>
  <c r="E19" i="11"/>
  <c r="C19" i="11"/>
  <c r="Q18" i="11"/>
  <c r="O18" i="11"/>
  <c r="E18" i="11"/>
  <c r="C18" i="11"/>
  <c r="Q17" i="11"/>
  <c r="O17" i="11"/>
  <c r="E17" i="11"/>
  <c r="C17" i="11"/>
  <c r="Q16" i="11"/>
  <c r="O16" i="11"/>
  <c r="E16" i="11"/>
  <c r="C16" i="11"/>
  <c r="Q15" i="11"/>
  <c r="O15" i="11"/>
  <c r="E15" i="11"/>
  <c r="Q14" i="11"/>
  <c r="O14" i="11"/>
  <c r="E14" i="11"/>
  <c r="C14" i="11"/>
  <c r="Q13" i="11"/>
  <c r="O13" i="11"/>
  <c r="E13" i="11"/>
  <c r="C13" i="11"/>
  <c r="Q12" i="11"/>
  <c r="O12" i="11"/>
  <c r="E12" i="11"/>
  <c r="C12" i="11"/>
  <c r="Q11" i="11"/>
  <c r="O11" i="11"/>
  <c r="E11" i="11"/>
  <c r="C11" i="11"/>
  <c r="Q8" i="11"/>
  <c r="E8" i="11"/>
  <c r="C8" i="11"/>
  <c r="L3" i="11"/>
  <c r="Q19" i="10"/>
  <c r="O19" i="10"/>
  <c r="E19" i="10"/>
  <c r="C19" i="10"/>
  <c r="Q18" i="10"/>
  <c r="O18" i="10"/>
  <c r="E18" i="10"/>
  <c r="C18" i="10"/>
  <c r="Q17" i="10"/>
  <c r="O17" i="10"/>
  <c r="E17" i="10"/>
  <c r="C17" i="10"/>
  <c r="Q16" i="10"/>
  <c r="O16" i="10"/>
  <c r="E16" i="10"/>
  <c r="C16" i="10"/>
  <c r="Q15" i="10"/>
  <c r="O15" i="10"/>
  <c r="E15" i="10"/>
  <c r="Q14" i="10"/>
  <c r="O14" i="10"/>
  <c r="E14" i="10"/>
  <c r="C14" i="10"/>
  <c r="Q13" i="10"/>
  <c r="O13" i="10"/>
  <c r="E13" i="10"/>
  <c r="C13" i="10"/>
  <c r="Q12" i="10"/>
  <c r="O12" i="10"/>
  <c r="E12" i="10"/>
  <c r="C12" i="10"/>
  <c r="Q11" i="10"/>
  <c r="O11" i="10"/>
  <c r="E11" i="10"/>
  <c r="C11" i="10"/>
  <c r="Q8" i="10"/>
  <c r="E8" i="10"/>
  <c r="C8" i="10"/>
  <c r="L3" i="10"/>
  <c r="Q19" i="9"/>
  <c r="O19" i="9"/>
  <c r="E19" i="9"/>
  <c r="C19" i="9"/>
  <c r="Q18" i="9"/>
  <c r="O18" i="9"/>
  <c r="E18" i="9"/>
  <c r="C18" i="9"/>
  <c r="Q17" i="9"/>
  <c r="O17" i="9"/>
  <c r="E17" i="9"/>
  <c r="C17" i="9"/>
  <c r="Q16" i="9"/>
  <c r="O16" i="9"/>
  <c r="E16" i="9"/>
  <c r="C16" i="9"/>
  <c r="Q15" i="9"/>
  <c r="O15" i="9"/>
  <c r="E15" i="9"/>
  <c r="C15" i="9"/>
  <c r="Q14" i="9"/>
  <c r="O14" i="9"/>
  <c r="E14" i="9"/>
  <c r="C14" i="9"/>
  <c r="Q13" i="9"/>
  <c r="O13" i="9"/>
  <c r="E13" i="9"/>
  <c r="C13" i="9"/>
  <c r="Q12" i="9"/>
  <c r="O12" i="9"/>
  <c r="E12" i="9"/>
  <c r="C12" i="9"/>
  <c r="Q11" i="9"/>
  <c r="O11" i="9"/>
  <c r="E11" i="9"/>
  <c r="C11" i="9"/>
  <c r="Q8" i="9"/>
  <c r="E8" i="9"/>
  <c r="C8" i="9"/>
  <c r="H19" i="9"/>
  <c r="L3" i="9"/>
  <c r="E21" i="8"/>
  <c r="C21" i="8"/>
  <c r="E20" i="8"/>
  <c r="C20" i="8"/>
  <c r="E19" i="8"/>
  <c r="C19" i="8"/>
  <c r="E18" i="8"/>
  <c r="C18" i="8"/>
  <c r="E17" i="8"/>
  <c r="E16" i="8"/>
  <c r="C16" i="8"/>
  <c r="E15" i="8"/>
  <c r="C15" i="8"/>
  <c r="E14" i="8"/>
  <c r="C14" i="8"/>
  <c r="E13" i="8"/>
  <c r="C13" i="8"/>
  <c r="E12" i="8"/>
  <c r="C12" i="8"/>
  <c r="E11" i="8"/>
  <c r="C11" i="8"/>
  <c r="E8" i="8"/>
  <c r="C8" i="8"/>
  <c r="Q21" i="8"/>
  <c r="O21" i="8"/>
  <c r="Q20" i="8"/>
  <c r="O20" i="8"/>
  <c r="Q19" i="8"/>
  <c r="O19" i="8"/>
  <c r="Q18" i="8"/>
  <c r="O18" i="8"/>
  <c r="Q17" i="8"/>
  <c r="O17" i="8"/>
  <c r="Q16" i="8"/>
  <c r="O16" i="8"/>
  <c r="Q15" i="8"/>
  <c r="O15" i="8"/>
  <c r="Q14" i="8"/>
  <c r="O14" i="8"/>
  <c r="Q13" i="8"/>
  <c r="O13" i="8"/>
  <c r="Q12" i="8"/>
  <c r="O12" i="8"/>
  <c r="Q11" i="8"/>
  <c r="O11" i="8"/>
  <c r="Q8" i="8"/>
  <c r="L3" i="8"/>
  <c r="T8" i="11" l="1"/>
  <c r="T8" i="10"/>
  <c r="T8" i="9"/>
  <c r="H11" i="9"/>
  <c r="V8" i="11"/>
  <c r="V8" i="10"/>
  <c r="V8" i="9"/>
  <c r="H8" i="11"/>
  <c r="L8" i="11"/>
  <c r="L11" i="11"/>
  <c r="L12" i="11"/>
  <c r="L13" i="11"/>
  <c r="L14" i="11"/>
  <c r="L15" i="11"/>
  <c r="L16" i="11"/>
  <c r="L17" i="11"/>
  <c r="L18" i="11"/>
  <c r="L19" i="11"/>
  <c r="J8" i="11"/>
  <c r="H11" i="11"/>
  <c r="H12" i="11"/>
  <c r="H13" i="11"/>
  <c r="H14" i="11"/>
  <c r="H15" i="11"/>
  <c r="H16" i="11"/>
  <c r="H17" i="11"/>
  <c r="H18" i="11"/>
  <c r="H19" i="11"/>
  <c r="H8" i="10"/>
  <c r="L8" i="10"/>
  <c r="L11" i="10"/>
  <c r="L12" i="10"/>
  <c r="L13" i="10"/>
  <c r="L14" i="10"/>
  <c r="L15" i="10"/>
  <c r="L16" i="10"/>
  <c r="L17" i="10"/>
  <c r="L18" i="10"/>
  <c r="L19" i="10"/>
  <c r="J8" i="10"/>
  <c r="H11" i="10"/>
  <c r="H12" i="10"/>
  <c r="H13" i="10"/>
  <c r="H14" i="10"/>
  <c r="H15" i="10"/>
  <c r="H16" i="10"/>
  <c r="H17" i="10"/>
  <c r="H18" i="10"/>
  <c r="H19" i="10"/>
  <c r="H8" i="9"/>
  <c r="L8" i="9"/>
  <c r="L11" i="9"/>
  <c r="L12" i="9"/>
  <c r="L13" i="9"/>
  <c r="L14" i="9"/>
  <c r="L15" i="9"/>
  <c r="L16" i="9"/>
  <c r="L17" i="9"/>
  <c r="L18" i="9"/>
  <c r="L19" i="9"/>
  <c r="J8" i="9"/>
  <c r="H12" i="9"/>
  <c r="H13" i="9"/>
  <c r="H14" i="9"/>
  <c r="H15" i="9"/>
  <c r="H16" i="9"/>
  <c r="H17" i="9"/>
  <c r="H18" i="9"/>
  <c r="V8" i="8"/>
  <c r="T8" i="8"/>
  <c r="H8" i="8"/>
  <c r="L8" i="8"/>
  <c r="L11" i="8"/>
  <c r="L12" i="8"/>
  <c r="L13" i="8"/>
  <c r="L14" i="8"/>
  <c r="L15" i="8"/>
  <c r="L16" i="8"/>
  <c r="L17" i="8"/>
  <c r="L18" i="8"/>
  <c r="L19" i="8"/>
  <c r="L20" i="8"/>
  <c r="L21" i="8"/>
  <c r="J8" i="8"/>
  <c r="H11" i="8"/>
  <c r="H12" i="8"/>
  <c r="H13" i="8"/>
  <c r="H14" i="8"/>
  <c r="H15" i="8"/>
  <c r="H16" i="8"/>
  <c r="H17" i="8"/>
  <c r="H18" i="8"/>
  <c r="H19" i="8"/>
  <c r="H20" i="8"/>
  <c r="H21" i="8"/>
  <c r="Q22" i="1"/>
  <c r="O22" i="1"/>
  <c r="E22" i="1"/>
  <c r="C22" i="1"/>
  <c r="V28" i="3" l="1"/>
  <c r="T28" i="3"/>
  <c r="Q28" i="3"/>
  <c r="O28" i="3"/>
  <c r="L28" i="3"/>
  <c r="J28" i="3"/>
  <c r="H28" i="3"/>
  <c r="E28" i="3"/>
  <c r="C28" i="3"/>
  <c r="K23" i="3"/>
  <c r="V17" i="3"/>
  <c r="T17" i="3"/>
  <c r="Q17" i="3"/>
  <c r="O17" i="3"/>
  <c r="L17" i="3"/>
  <c r="J17" i="3"/>
  <c r="H17" i="3"/>
  <c r="E17" i="3"/>
  <c r="C17" i="3"/>
  <c r="K12" i="3"/>
  <c r="V8" i="3"/>
  <c r="T8" i="3"/>
  <c r="Q8" i="3"/>
  <c r="O8" i="3"/>
  <c r="L8" i="3"/>
  <c r="J8" i="3"/>
  <c r="H8" i="3"/>
  <c r="E8" i="3"/>
  <c r="C8" i="3"/>
  <c r="K3" i="3"/>
  <c r="Q8" i="1"/>
  <c r="O8" i="1"/>
  <c r="E12" i="1"/>
  <c r="E13" i="1"/>
  <c r="E14" i="1"/>
  <c r="E15" i="1"/>
  <c r="E16" i="1"/>
  <c r="E17" i="1"/>
  <c r="E18" i="1"/>
  <c r="E19" i="1"/>
  <c r="E20" i="1"/>
  <c r="E21" i="1"/>
  <c r="E11" i="1"/>
  <c r="E8" i="1"/>
  <c r="C12" i="1"/>
  <c r="C13" i="1"/>
  <c r="C14" i="1"/>
  <c r="C15" i="1"/>
  <c r="C16" i="1"/>
  <c r="C17" i="1"/>
  <c r="C18" i="1"/>
  <c r="C20" i="1"/>
  <c r="C21" i="1"/>
  <c r="C11" i="1"/>
  <c r="C8" i="1"/>
  <c r="O12" i="1"/>
  <c r="O13" i="1"/>
  <c r="O14" i="1"/>
  <c r="O15" i="1"/>
  <c r="O16" i="1"/>
  <c r="O17" i="1"/>
  <c r="O18" i="1"/>
  <c r="O19" i="1"/>
  <c r="O20" i="1"/>
  <c r="O21" i="1"/>
  <c r="O11" i="1"/>
  <c r="Q21" i="1"/>
  <c r="Q20" i="1"/>
  <c r="Q19" i="1"/>
  <c r="Q18" i="1"/>
  <c r="Q17" i="1"/>
  <c r="Q16" i="1"/>
  <c r="Q15" i="1"/>
  <c r="Q14" i="1"/>
  <c r="Q13" i="1"/>
  <c r="Q12" i="1"/>
  <c r="Q11" i="1"/>
  <c r="L3" i="1"/>
  <c r="T8" i="1" l="1"/>
  <c r="L22" i="1"/>
  <c r="H22" i="1"/>
  <c r="H8" i="1"/>
  <c r="H21" i="1"/>
  <c r="H19" i="1"/>
  <c r="H17" i="1"/>
  <c r="H15" i="1"/>
  <c r="H13" i="1"/>
  <c r="J8" i="1"/>
  <c r="L11" i="1"/>
  <c r="L20" i="1"/>
  <c r="L18" i="1"/>
  <c r="L16" i="1"/>
  <c r="L14" i="1"/>
  <c r="L12" i="1"/>
  <c r="V8" i="1"/>
  <c r="H11" i="1"/>
  <c r="H20" i="1"/>
  <c r="H18" i="1"/>
  <c r="H16" i="1"/>
  <c r="H14" i="1"/>
  <c r="H12" i="1"/>
  <c r="L8" i="1"/>
  <c r="L21" i="1"/>
  <c r="L19" i="1"/>
  <c r="L17" i="1"/>
  <c r="L15" i="1"/>
  <c r="L13" i="1"/>
</calcChain>
</file>

<file path=xl/sharedStrings.xml><?xml version="1.0" encoding="utf-8"?>
<sst xmlns="http://schemas.openxmlformats.org/spreadsheetml/2006/main" count="268" uniqueCount="53">
  <si>
    <t>alunni</t>
  </si>
  <si>
    <t>cioè</t>
  </si>
  <si>
    <t>totale</t>
  </si>
  <si>
    <t>1° trimestre</t>
  </si>
  <si>
    <t>2° Pentamestre</t>
  </si>
  <si>
    <t>Esami agosto</t>
  </si>
  <si>
    <t>Riepilogo finale</t>
  </si>
  <si>
    <t>Sufficienti</t>
  </si>
  <si>
    <t>Insufficienti</t>
  </si>
  <si>
    <t>Promossi</t>
  </si>
  <si>
    <t>Non ammessi</t>
  </si>
  <si>
    <t>Sospesi</t>
  </si>
  <si>
    <t>Generale</t>
  </si>
  <si>
    <t>Indirizzo   anno scolastico 20.. - 20..</t>
  </si>
  <si>
    <t>ritirati</t>
  </si>
  <si>
    <t>inseriti</t>
  </si>
  <si>
    <t>1° Biennio</t>
  </si>
  <si>
    <t>%</t>
  </si>
  <si>
    <t>2° Biennio</t>
  </si>
  <si>
    <t>Totale</t>
  </si>
  <si>
    <t>Percentuale alunni Sufficienti</t>
  </si>
  <si>
    <t xml:space="preserve">Giugno </t>
  </si>
  <si>
    <t>Agosto</t>
  </si>
  <si>
    <t>Complessivo</t>
  </si>
  <si>
    <t>2013-14</t>
  </si>
  <si>
    <t>2014-15</t>
  </si>
  <si>
    <t xml:space="preserve">2° BIENNIO  </t>
  </si>
  <si>
    <t>COMPLESSIVO</t>
  </si>
  <si>
    <t>Tecnico grafico   anno scolastico 2014 - 2015</t>
  </si>
  <si>
    <t xml:space="preserve">Classe 1^A TG </t>
  </si>
  <si>
    <t>Matematica</t>
  </si>
  <si>
    <t>Fisica</t>
  </si>
  <si>
    <t>Informatica</t>
  </si>
  <si>
    <t xml:space="preserve">Ling. Lett. Ital. </t>
  </si>
  <si>
    <t>Inglese</t>
  </si>
  <si>
    <t>Storia</t>
  </si>
  <si>
    <t>Diritto ed economia</t>
  </si>
  <si>
    <t>Scienze della terra e biologia</t>
  </si>
  <si>
    <t>Scienze motorie</t>
  </si>
  <si>
    <t>Chimica</t>
  </si>
  <si>
    <t>Tecnol. e tecn. rapp. Grafica</t>
  </si>
  <si>
    <t xml:space="preserve">Scienze e tecnol. applicate </t>
  </si>
  <si>
    <t xml:space="preserve">Classe 2^A TG </t>
  </si>
  <si>
    <t xml:space="preserve">Classe 3^A TG </t>
  </si>
  <si>
    <t>Tecniche di comunicazione</t>
  </si>
  <si>
    <t>Prog. Multimediale</t>
  </si>
  <si>
    <t>Tecnol.dei processi di produzione</t>
  </si>
  <si>
    <t>Laboratori tecnici</t>
  </si>
  <si>
    <t xml:space="preserve">Classe 4^A TG </t>
  </si>
  <si>
    <t xml:space="preserve">Classe 4^B TG </t>
  </si>
  <si>
    <t xml:space="preserve">1° BIENNIO  </t>
  </si>
  <si>
    <t>TECNICO</t>
  </si>
  <si>
    <t>Tecnico grafico   anno scolastico 2015 - 2016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</si>
</sst>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9" fontId="2" fillId="0" borderId="0" xfId="1" applyFont="1"/>
    <xf numFmtId="0" fontId="4" fillId="0" borderId="0" xfId="0" applyFont="1"/>
    <xf numFmtId="2" fontId="2" fillId="0" borderId="0" xfId="0" applyNumberFormat="1" applyFont="1" applyAlignment="1">
      <alignment horizontal="center"/>
    </xf>
    <xf numFmtId="10" fontId="2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1° BIENNIO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GRAFICI!$B$7</c:f>
              <c:strCache>
                <c:ptCount val="1"/>
                <c:pt idx="0">
                  <c:v>2013-14</c:v>
                </c:pt>
              </c:strCache>
            </c:strRef>
          </c:tx>
          <c:invertIfNegative val="0"/>
          <c:cat>
            <c:strRef>
              <c:f>GRAFICI!$C$5:$F$6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GRAFICI!$C$7:$F$7</c:f>
              <c:numCache>
                <c:formatCode>0.00%</c:formatCode>
                <c:ptCount val="4"/>
                <c:pt idx="0">
                  <c:v>6.8199999999999997E-2</c:v>
                </c:pt>
                <c:pt idx="1">
                  <c:v>0.31709999999999999</c:v>
                </c:pt>
                <c:pt idx="2">
                  <c:v>0.95</c:v>
                </c:pt>
                <c:pt idx="3">
                  <c:v>0.78049999999999997</c:v>
                </c:pt>
              </c:numCache>
            </c:numRef>
          </c:val>
        </c:ser>
        <c:ser>
          <c:idx val="1"/>
          <c:order val="1"/>
          <c:tx>
            <c:strRef>
              <c:f>GRAFICI!$B$8</c:f>
              <c:strCache>
                <c:ptCount val="1"/>
                <c:pt idx="0">
                  <c:v>2014-15</c:v>
                </c:pt>
              </c:strCache>
            </c:strRef>
          </c:tx>
          <c:invertIfNegative val="0"/>
          <c:cat>
            <c:strRef>
              <c:f>GRAFICI!$C$5:$F$6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GRAFICI!$C$8:$F$8</c:f>
              <c:numCache>
                <c:formatCode>0.00%</c:formatCode>
                <c:ptCount val="4"/>
                <c:pt idx="0">
                  <c:v>0.1053</c:v>
                </c:pt>
                <c:pt idx="1">
                  <c:v>0.56759999999999999</c:v>
                </c:pt>
                <c:pt idx="2">
                  <c:v>0.88890000000000002</c:v>
                </c:pt>
                <c:pt idx="3">
                  <c:v>0.78380000000000005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645760"/>
        <c:axId val="254647296"/>
      </c:barChart>
      <c:catAx>
        <c:axId val="25464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254647296"/>
        <c:crosses val="autoZero"/>
        <c:auto val="1"/>
        <c:lblAlgn val="ctr"/>
        <c:lblOffset val="100"/>
        <c:noMultiLvlLbl val="0"/>
      </c:catAx>
      <c:valAx>
        <c:axId val="254647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PERCENTUALE ALUNNI SUFFICIENTI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254645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2° BIENNIO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GRAFICI!$B$30</c:f>
              <c:strCache>
                <c:ptCount val="1"/>
                <c:pt idx="0">
                  <c:v>2013-14</c:v>
                </c:pt>
              </c:strCache>
            </c:strRef>
          </c:tx>
          <c:invertIfNegative val="0"/>
          <c:cat>
            <c:strRef>
              <c:f>GRAFICI!$C$28:$F$29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GRAFICI!$C$30:$F$30</c:f>
              <c:numCache>
                <c:formatCode>0.00%</c:formatCode>
                <c:ptCount val="4"/>
                <c:pt idx="0">
                  <c:v>0.1951</c:v>
                </c:pt>
                <c:pt idx="1">
                  <c:v>0.6341</c:v>
                </c:pt>
                <c:pt idx="2">
                  <c:v>1</c:v>
                </c:pt>
                <c:pt idx="3">
                  <c:v>0.878</c:v>
                </c:pt>
              </c:numCache>
            </c:numRef>
          </c:val>
        </c:ser>
        <c:ser>
          <c:idx val="1"/>
          <c:order val="1"/>
          <c:tx>
            <c:strRef>
              <c:f>GRAFICI!$B$31</c:f>
              <c:strCache>
                <c:ptCount val="1"/>
                <c:pt idx="0">
                  <c:v>2014-15</c:v>
                </c:pt>
              </c:strCache>
            </c:strRef>
          </c:tx>
          <c:invertIfNegative val="0"/>
          <c:cat>
            <c:strRef>
              <c:f>GRAFICI!$C$28:$F$29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GRAFICI!$C$31:$F$31</c:f>
              <c:numCache>
                <c:formatCode>0.00%</c:formatCode>
                <c:ptCount val="4"/>
                <c:pt idx="0">
                  <c:v>0.4</c:v>
                </c:pt>
                <c:pt idx="1">
                  <c:v>0.81030000000000002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345024"/>
        <c:axId val="255346560"/>
      </c:barChart>
      <c:catAx>
        <c:axId val="255345024"/>
        <c:scaling>
          <c:orientation val="minMax"/>
        </c:scaling>
        <c:delete val="0"/>
        <c:axPos val="b"/>
        <c:majorTickMark val="out"/>
        <c:minorTickMark val="none"/>
        <c:tickLblPos val="nextTo"/>
        <c:crossAx val="255346560"/>
        <c:crosses val="autoZero"/>
        <c:auto val="1"/>
        <c:lblAlgn val="ctr"/>
        <c:lblOffset val="100"/>
        <c:noMultiLvlLbl val="0"/>
      </c:catAx>
      <c:valAx>
        <c:axId val="255346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PERCENTUALE ALUNNI SUFFICIENTI</a:t>
                </a:r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255345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COMPLESSIVO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GRAFICI!$B$47</c:f>
              <c:strCache>
                <c:ptCount val="1"/>
                <c:pt idx="0">
                  <c:v>2013-14</c:v>
                </c:pt>
              </c:strCache>
            </c:strRef>
          </c:tx>
          <c:invertIfNegative val="0"/>
          <c:cat>
            <c:strRef>
              <c:f>GRAFICI!$C$45:$F$46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GRAFICI!$C$47:$F$47</c:f>
              <c:numCache>
                <c:formatCode>0.00%</c:formatCode>
                <c:ptCount val="4"/>
                <c:pt idx="0">
                  <c:v>0.12939999999999999</c:v>
                </c:pt>
                <c:pt idx="1">
                  <c:v>0.47560000000000002</c:v>
                </c:pt>
                <c:pt idx="2">
                  <c:v>0.9667</c:v>
                </c:pt>
                <c:pt idx="3">
                  <c:v>0.82930000000000004</c:v>
                </c:pt>
              </c:numCache>
            </c:numRef>
          </c:val>
        </c:ser>
        <c:ser>
          <c:idx val="1"/>
          <c:order val="1"/>
          <c:tx>
            <c:strRef>
              <c:f>GRAFICI!$B$48</c:f>
              <c:strCache>
                <c:ptCount val="1"/>
                <c:pt idx="0">
                  <c:v>2014-15</c:v>
                </c:pt>
              </c:strCache>
            </c:strRef>
          </c:tx>
          <c:invertIfNegative val="0"/>
          <c:cat>
            <c:strRef>
              <c:f>GRAFICI!$C$45:$F$46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GRAFICI!$C$48:$F$48</c:f>
              <c:numCache>
                <c:formatCode>0.00%</c:formatCode>
                <c:ptCount val="4"/>
                <c:pt idx="0">
                  <c:v>0.28570000000000001</c:v>
                </c:pt>
                <c:pt idx="1">
                  <c:v>0.71579999999999999</c:v>
                </c:pt>
                <c:pt idx="2">
                  <c:v>0.95</c:v>
                </c:pt>
                <c:pt idx="3">
                  <c:v>0.91579999999999995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355904"/>
        <c:axId val="255369984"/>
      </c:barChart>
      <c:catAx>
        <c:axId val="255355904"/>
        <c:scaling>
          <c:orientation val="minMax"/>
        </c:scaling>
        <c:delete val="0"/>
        <c:axPos val="b"/>
        <c:majorTickMark val="out"/>
        <c:minorTickMark val="none"/>
        <c:tickLblPos val="nextTo"/>
        <c:crossAx val="255369984"/>
        <c:crosses val="autoZero"/>
        <c:auto val="1"/>
        <c:lblAlgn val="ctr"/>
        <c:lblOffset val="100"/>
        <c:noMultiLvlLbl val="0"/>
      </c:catAx>
      <c:valAx>
        <c:axId val="255369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PERCENTUALE ALUNNI SUFFICIENTI</a:t>
                </a:r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255355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2</xdr:row>
      <xdr:rowOff>38100</xdr:rowOff>
    </xdr:from>
    <xdr:to>
      <xdr:col>14</xdr:col>
      <xdr:colOff>352425</xdr:colOff>
      <xdr:row>16</xdr:row>
      <xdr:rowOff>114300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25</xdr:row>
      <xdr:rowOff>9525</xdr:rowOff>
    </xdr:from>
    <xdr:to>
      <xdr:col>14</xdr:col>
      <xdr:colOff>342900</xdr:colOff>
      <xdr:row>39</xdr:row>
      <xdr:rowOff>85725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57150</xdr:colOff>
      <xdr:row>42</xdr:row>
      <xdr:rowOff>28575</xdr:rowOff>
    </xdr:from>
    <xdr:to>
      <xdr:col>14</xdr:col>
      <xdr:colOff>361950</xdr:colOff>
      <xdr:row>56</xdr:row>
      <xdr:rowOff>104775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opLeftCell="G4" workbookViewId="0">
      <selection activeCell="T13" sqref="T13"/>
    </sheetView>
  </sheetViews>
  <sheetFormatPr defaultRowHeight="15" x14ac:dyDescent="0.25"/>
  <cols>
    <col min="1" max="1" width="31.28515625" customWidth="1"/>
    <col min="2" max="2" width="12.140625" customWidth="1"/>
    <col min="3" max="3" width="10.28515625" bestFit="1" customWidth="1"/>
    <col min="4" max="4" width="13" customWidth="1"/>
    <col min="8" max="8" width="13.85546875" customWidth="1"/>
    <col min="9" max="9" width="16.140625" customWidth="1"/>
    <col min="14" max="14" width="10.7109375" customWidth="1"/>
    <col min="16" max="16" width="15" customWidth="1"/>
    <col min="19" max="19" width="10.5703125" customWidth="1"/>
    <col min="21" max="21" width="15" customWidth="1"/>
  </cols>
  <sheetData>
    <row r="1" spans="1:22" ht="20.25" x14ac:dyDescent="0.3">
      <c r="A1" s="1"/>
      <c r="B1" s="2" t="s">
        <v>52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29</v>
      </c>
      <c r="B3" s="1"/>
      <c r="E3" s="4"/>
      <c r="F3" s="5" t="s">
        <v>0</v>
      </c>
      <c r="G3" s="5">
        <v>28</v>
      </c>
      <c r="H3" s="1" t="s">
        <v>14</v>
      </c>
      <c r="I3" s="1">
        <v>1</v>
      </c>
      <c r="J3" s="1"/>
      <c r="K3" s="1" t="s">
        <v>1</v>
      </c>
      <c r="L3" s="6">
        <f>(I3/G3)</f>
        <v>3.5714285714285712E-2</v>
      </c>
      <c r="M3" s="7" t="s">
        <v>2</v>
      </c>
      <c r="N3" s="7">
        <v>27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4" t="s">
        <v>7</v>
      </c>
      <c r="C7" s="4"/>
      <c r="D7" s="4" t="s">
        <v>8</v>
      </c>
      <c r="E7" s="4"/>
      <c r="F7" s="1"/>
      <c r="G7" s="4" t="s">
        <v>9</v>
      </c>
      <c r="H7" s="4"/>
      <c r="I7" s="4" t="s">
        <v>10</v>
      </c>
      <c r="J7" s="4"/>
      <c r="K7" s="4" t="s">
        <v>11</v>
      </c>
      <c r="L7" s="4"/>
      <c r="M7" s="1"/>
      <c r="N7" s="4" t="s">
        <v>9</v>
      </c>
      <c r="O7" s="4"/>
      <c r="P7" s="4" t="s">
        <v>10</v>
      </c>
      <c r="Q7" s="4"/>
      <c r="R7" s="1"/>
      <c r="S7" s="4" t="s">
        <v>9</v>
      </c>
      <c r="T7" s="4"/>
      <c r="U7" s="4" t="s">
        <v>10</v>
      </c>
      <c r="V7" s="4"/>
    </row>
    <row r="8" spans="1:22" ht="15.75" x14ac:dyDescent="0.25">
      <c r="A8" s="1" t="s">
        <v>12</v>
      </c>
      <c r="B8" s="4">
        <v>4</v>
      </c>
      <c r="C8" s="9">
        <f>(B8/G3)</f>
        <v>0.14285714285714285</v>
      </c>
      <c r="D8" s="4">
        <v>24</v>
      </c>
      <c r="E8" s="9">
        <f>(D8/$G$3)</f>
        <v>0.8571428571428571</v>
      </c>
      <c r="F8" s="1"/>
      <c r="G8" s="4">
        <v>14</v>
      </c>
      <c r="H8" s="9">
        <f>(G8/N3)</f>
        <v>0.51851851851851849</v>
      </c>
      <c r="I8" s="4">
        <v>2</v>
      </c>
      <c r="J8" s="9">
        <f>(I8/N3)</f>
        <v>7.407407407407407E-2</v>
      </c>
      <c r="K8" s="4">
        <v>11</v>
      </c>
      <c r="L8" s="9">
        <f>(K8/N3)</f>
        <v>0.40740740740740738</v>
      </c>
      <c r="M8" s="1"/>
      <c r="N8" s="4">
        <v>10</v>
      </c>
      <c r="O8" s="9">
        <f>(N8/K8)</f>
        <v>0.90909090909090906</v>
      </c>
      <c r="P8" s="4">
        <v>1</v>
      </c>
      <c r="Q8" s="9">
        <f>(P8/K8)</f>
        <v>9.0909090909090912E-2</v>
      </c>
      <c r="R8" s="1"/>
      <c r="S8" s="5">
        <v>24</v>
      </c>
      <c r="T8" s="9">
        <f>(S8/N3)</f>
        <v>0.88888888888888884</v>
      </c>
      <c r="U8" s="5">
        <v>3</v>
      </c>
      <c r="V8" s="9">
        <f>(U8/N3)</f>
        <v>0.1111111111111111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30</v>
      </c>
      <c r="B11" s="4">
        <v>15</v>
      </c>
      <c r="C11" s="9">
        <f>(B11/$G$3)</f>
        <v>0.5357142857142857</v>
      </c>
      <c r="D11" s="4">
        <v>13</v>
      </c>
      <c r="E11" s="9">
        <f>(D11/$G$3)</f>
        <v>0.4642857142857143</v>
      </c>
      <c r="F11" s="1"/>
      <c r="G11" s="4">
        <v>17</v>
      </c>
      <c r="H11" s="9">
        <f>(G11/$N$3)</f>
        <v>0.62962962962962965</v>
      </c>
      <c r="I11" s="4"/>
      <c r="J11" s="8"/>
      <c r="K11" s="4">
        <v>8</v>
      </c>
      <c r="L11" s="9">
        <f>(K11/$N$3)</f>
        <v>0.29629629629629628</v>
      </c>
      <c r="M11" s="1"/>
      <c r="N11" s="4"/>
      <c r="O11" s="8" t="str">
        <f>IF(N11&gt;0,((N11/K11)*100),"")</f>
        <v/>
      </c>
      <c r="P11" s="4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31</v>
      </c>
      <c r="B12" s="4">
        <v>5</v>
      </c>
      <c r="C12" s="9">
        <f t="shared" ref="C12:C21" si="0">(B12/$G$3)</f>
        <v>0.17857142857142858</v>
      </c>
      <c r="D12" s="4">
        <v>23</v>
      </c>
      <c r="E12" s="9">
        <f t="shared" ref="E12:E21" si="1">(D12/$G$3)</f>
        <v>0.8214285714285714</v>
      </c>
      <c r="F12" s="1"/>
      <c r="G12" s="4">
        <v>24</v>
      </c>
      <c r="H12" s="9">
        <f t="shared" ref="H12:H21" si="2">(G12/$N$3)</f>
        <v>0.88888888888888884</v>
      </c>
      <c r="I12" s="4"/>
      <c r="J12" s="8"/>
      <c r="K12" s="4">
        <v>1</v>
      </c>
      <c r="L12" s="9">
        <f t="shared" ref="L12:L21" si="3">(K12/$N$3)</f>
        <v>3.7037037037037035E-2</v>
      </c>
      <c r="M12" s="1"/>
      <c r="N12" s="4"/>
      <c r="O12" s="8" t="str">
        <f t="shared" ref="O12:O21" si="4">IF(N12&gt;0,((N12/K12)*100),"")</f>
        <v/>
      </c>
      <c r="P12" s="4"/>
      <c r="Q12" s="8" t="str">
        <f t="shared" ref="Q12:Q21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32</v>
      </c>
      <c r="B13" s="4">
        <v>15</v>
      </c>
      <c r="C13" s="9">
        <f t="shared" si="0"/>
        <v>0.5357142857142857</v>
      </c>
      <c r="D13" s="4">
        <v>13</v>
      </c>
      <c r="E13" s="9">
        <f t="shared" si="1"/>
        <v>0.4642857142857143</v>
      </c>
      <c r="F13" s="1"/>
      <c r="G13" s="4">
        <v>25</v>
      </c>
      <c r="H13" s="9">
        <f t="shared" si="2"/>
        <v>0.92592592592592593</v>
      </c>
      <c r="I13" s="4"/>
      <c r="J13" s="8"/>
      <c r="K13" s="4">
        <v>0</v>
      </c>
      <c r="L13" s="9">
        <f t="shared" si="3"/>
        <v>0</v>
      </c>
      <c r="M13" s="1"/>
      <c r="N13" s="4"/>
      <c r="O13" s="8" t="str">
        <f t="shared" si="4"/>
        <v/>
      </c>
      <c r="P13" s="4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33</v>
      </c>
      <c r="B14" s="4">
        <v>15</v>
      </c>
      <c r="C14" s="9">
        <f t="shared" si="0"/>
        <v>0.5357142857142857</v>
      </c>
      <c r="D14" s="4">
        <v>13</v>
      </c>
      <c r="E14" s="9">
        <f t="shared" si="1"/>
        <v>0.4642857142857143</v>
      </c>
      <c r="F14" s="1"/>
      <c r="G14" s="4">
        <v>25</v>
      </c>
      <c r="H14" s="9">
        <f t="shared" si="2"/>
        <v>0.92592592592592593</v>
      </c>
      <c r="I14" s="4"/>
      <c r="J14" s="8"/>
      <c r="K14" s="4">
        <v>0</v>
      </c>
      <c r="L14" s="9">
        <f t="shared" si="3"/>
        <v>0</v>
      </c>
      <c r="M14" s="1"/>
      <c r="N14" s="4"/>
      <c r="O14" s="8" t="str">
        <f t="shared" si="4"/>
        <v/>
      </c>
      <c r="P14" s="4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34</v>
      </c>
      <c r="B15" s="4">
        <v>18</v>
      </c>
      <c r="C15" s="9">
        <f t="shared" si="0"/>
        <v>0.6428571428571429</v>
      </c>
      <c r="D15" s="4">
        <v>10</v>
      </c>
      <c r="E15" s="9">
        <f t="shared" si="1"/>
        <v>0.35714285714285715</v>
      </c>
      <c r="F15" s="1"/>
      <c r="G15" s="4">
        <v>18</v>
      </c>
      <c r="H15" s="9">
        <f t="shared" si="2"/>
        <v>0.66666666666666663</v>
      </c>
      <c r="I15" s="4"/>
      <c r="J15" s="8"/>
      <c r="K15" s="4">
        <v>7</v>
      </c>
      <c r="L15" s="9">
        <f t="shared" si="3"/>
        <v>0.25925925925925924</v>
      </c>
      <c r="M15" s="1"/>
      <c r="N15" s="4"/>
      <c r="O15" s="8" t="str">
        <f t="shared" si="4"/>
        <v/>
      </c>
      <c r="P15" s="4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35</v>
      </c>
      <c r="B16" s="4">
        <v>18</v>
      </c>
      <c r="C16" s="9">
        <f t="shared" si="0"/>
        <v>0.6428571428571429</v>
      </c>
      <c r="D16" s="4">
        <v>10</v>
      </c>
      <c r="E16" s="9">
        <f t="shared" si="1"/>
        <v>0.35714285714285715</v>
      </c>
      <c r="F16" s="1"/>
      <c r="G16" s="4">
        <v>25</v>
      </c>
      <c r="H16" s="9">
        <f t="shared" si="2"/>
        <v>0.92592592592592593</v>
      </c>
      <c r="I16" s="4"/>
      <c r="J16" s="8"/>
      <c r="K16" s="4">
        <v>0</v>
      </c>
      <c r="L16" s="9">
        <f t="shared" si="3"/>
        <v>0</v>
      </c>
      <c r="M16" s="1"/>
      <c r="N16" s="4"/>
      <c r="O16" s="8" t="str">
        <f t="shared" si="4"/>
        <v/>
      </c>
      <c r="P16" s="4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36</v>
      </c>
      <c r="B17" s="4">
        <v>25</v>
      </c>
      <c r="C17" s="9">
        <f t="shared" si="0"/>
        <v>0.8928571428571429</v>
      </c>
      <c r="D17" s="4">
        <v>3</v>
      </c>
      <c r="E17" s="9">
        <f t="shared" si="1"/>
        <v>0.10714285714285714</v>
      </c>
      <c r="F17" s="1"/>
      <c r="G17" s="4">
        <v>24</v>
      </c>
      <c r="H17" s="9">
        <f t="shared" si="2"/>
        <v>0.88888888888888884</v>
      </c>
      <c r="I17" s="4"/>
      <c r="J17" s="8"/>
      <c r="K17" s="4">
        <v>1</v>
      </c>
      <c r="L17" s="9">
        <f t="shared" si="3"/>
        <v>3.7037037037037035E-2</v>
      </c>
      <c r="M17" s="1"/>
      <c r="N17" s="4"/>
      <c r="O17" s="8" t="str">
        <f t="shared" si="4"/>
        <v/>
      </c>
      <c r="P17" s="4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37</v>
      </c>
      <c r="B18" s="4">
        <v>15</v>
      </c>
      <c r="C18" s="9">
        <f t="shared" si="0"/>
        <v>0.5357142857142857</v>
      </c>
      <c r="D18" s="4">
        <v>13</v>
      </c>
      <c r="E18" s="9">
        <f t="shared" si="1"/>
        <v>0.4642857142857143</v>
      </c>
      <c r="F18" s="1"/>
      <c r="G18" s="4">
        <v>22</v>
      </c>
      <c r="H18" s="9">
        <f t="shared" si="2"/>
        <v>0.81481481481481477</v>
      </c>
      <c r="I18" s="4"/>
      <c r="J18" s="8"/>
      <c r="K18" s="4">
        <v>3</v>
      </c>
      <c r="L18" s="9">
        <f t="shared" si="3"/>
        <v>0.1111111111111111</v>
      </c>
      <c r="M18" s="1"/>
      <c r="N18" s="4"/>
      <c r="O18" s="8" t="str">
        <f t="shared" si="4"/>
        <v/>
      </c>
      <c r="P18" s="4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38</v>
      </c>
      <c r="B19" s="4">
        <v>28</v>
      </c>
      <c r="C19" s="9">
        <f>(B19/$G$3)</f>
        <v>1</v>
      </c>
      <c r="D19" s="4">
        <v>0</v>
      </c>
      <c r="E19" s="9">
        <f t="shared" si="1"/>
        <v>0</v>
      </c>
      <c r="F19" s="1"/>
      <c r="G19" s="4">
        <v>25</v>
      </c>
      <c r="H19" s="9">
        <f t="shared" si="2"/>
        <v>0.92592592592592593</v>
      </c>
      <c r="I19" s="4"/>
      <c r="J19" s="8"/>
      <c r="K19" s="4">
        <v>0</v>
      </c>
      <c r="L19" s="9">
        <f t="shared" si="3"/>
        <v>0</v>
      </c>
      <c r="M19" s="1"/>
      <c r="N19" s="4"/>
      <c r="O19" s="8" t="str">
        <f t="shared" si="4"/>
        <v/>
      </c>
      <c r="P19" s="4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39</v>
      </c>
      <c r="B20" s="4">
        <v>12</v>
      </c>
      <c r="C20" s="9">
        <f t="shared" si="0"/>
        <v>0.42857142857142855</v>
      </c>
      <c r="D20" s="4">
        <v>16</v>
      </c>
      <c r="E20" s="9">
        <f t="shared" si="1"/>
        <v>0.5714285714285714</v>
      </c>
      <c r="F20" s="1"/>
      <c r="G20" s="4">
        <v>21</v>
      </c>
      <c r="H20" s="9">
        <f t="shared" si="2"/>
        <v>0.77777777777777779</v>
      </c>
      <c r="I20" s="4"/>
      <c r="J20" s="8"/>
      <c r="K20" s="4">
        <v>4</v>
      </c>
      <c r="L20" s="9">
        <f t="shared" si="3"/>
        <v>0.14814814814814814</v>
      </c>
      <c r="M20" s="1"/>
      <c r="N20" s="4"/>
      <c r="O20" s="8" t="str">
        <f t="shared" si="4"/>
        <v/>
      </c>
      <c r="P20" s="4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40</v>
      </c>
      <c r="B21" s="4">
        <v>22</v>
      </c>
      <c r="C21" s="9">
        <f t="shared" si="0"/>
        <v>0.7857142857142857</v>
      </c>
      <c r="D21" s="4">
        <v>6</v>
      </c>
      <c r="E21" s="9">
        <f t="shared" si="1"/>
        <v>0.21428571428571427</v>
      </c>
      <c r="F21" s="1"/>
      <c r="G21" s="4">
        <v>24</v>
      </c>
      <c r="H21" s="9">
        <f t="shared" si="2"/>
        <v>0.88888888888888884</v>
      </c>
      <c r="I21" s="4"/>
      <c r="J21" s="8"/>
      <c r="K21" s="4">
        <v>1</v>
      </c>
      <c r="L21" s="9">
        <f t="shared" si="3"/>
        <v>3.7037037037037035E-2</v>
      </c>
      <c r="M21" s="1"/>
      <c r="N21" s="4"/>
      <c r="O21" s="8" t="str">
        <f t="shared" si="4"/>
        <v/>
      </c>
      <c r="P21" s="4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 t="s">
        <v>41</v>
      </c>
      <c r="B22" s="11">
        <v>23</v>
      </c>
      <c r="C22" s="9">
        <f t="shared" ref="C22" si="6">(B22/$G$3)</f>
        <v>0.8214285714285714</v>
      </c>
      <c r="D22" s="11">
        <v>5</v>
      </c>
      <c r="E22" s="9">
        <f t="shared" ref="E22" si="7">(D22/$G$3)</f>
        <v>0.17857142857142858</v>
      </c>
      <c r="F22" s="1"/>
      <c r="G22" s="11">
        <v>25</v>
      </c>
      <c r="H22" s="9">
        <f t="shared" ref="H22" si="8">(G22/$N$3)</f>
        <v>0.92592592592592593</v>
      </c>
      <c r="I22" s="11"/>
      <c r="J22" s="8"/>
      <c r="K22" s="11">
        <v>0</v>
      </c>
      <c r="L22" s="9">
        <f t="shared" ref="L22" si="9">(K22/$N$3)</f>
        <v>0</v>
      </c>
      <c r="M22" s="1"/>
      <c r="N22" s="11"/>
      <c r="O22" s="8" t="str">
        <f t="shared" ref="O22" si="10">IF(N22&gt;0,((N22/K22)*100),"")</f>
        <v/>
      </c>
      <c r="P22" s="11"/>
      <c r="Q22" s="8" t="str">
        <f t="shared" ref="Q22" si="11">IF(P22&lt;&gt;0,((P22/K22)*100),"")</f>
        <v/>
      </c>
      <c r="R22" s="1"/>
      <c r="S22" s="1"/>
      <c r="T22" s="1"/>
      <c r="U22" s="1"/>
      <c r="V22" s="1"/>
    </row>
    <row r="23" spans="1:22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opLeftCell="C1" workbookViewId="0">
      <selection activeCell="U8" sqref="U8"/>
    </sheetView>
  </sheetViews>
  <sheetFormatPr defaultRowHeight="15" x14ac:dyDescent="0.25"/>
  <cols>
    <col min="1" max="1" width="30.140625" customWidth="1"/>
    <col min="3" max="3" width="10.28515625" bestFit="1" customWidth="1"/>
    <col min="15" max="15" width="10.28515625" bestFit="1" customWidth="1"/>
  </cols>
  <sheetData>
    <row r="1" spans="1:22" ht="20.25" x14ac:dyDescent="0.3">
      <c r="A1" s="1"/>
      <c r="B1" s="2" t="s">
        <v>28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42</v>
      </c>
      <c r="B3" s="1"/>
      <c r="E3" s="11"/>
      <c r="F3" s="5" t="s">
        <v>0</v>
      </c>
      <c r="G3" s="5"/>
      <c r="H3" s="1" t="s">
        <v>14</v>
      </c>
      <c r="I3" s="1"/>
      <c r="J3" s="1"/>
      <c r="K3" s="1" t="s">
        <v>1</v>
      </c>
      <c r="L3" s="6" t="e">
        <f>(I3/G3)</f>
        <v>#DIV/0!</v>
      </c>
      <c r="M3" s="7" t="s">
        <v>2</v>
      </c>
      <c r="N3" s="7"/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11" t="s">
        <v>7</v>
      </c>
      <c r="C7" s="11"/>
      <c r="D7" s="11" t="s">
        <v>8</v>
      </c>
      <c r="E7" s="11"/>
      <c r="F7" s="1"/>
      <c r="G7" s="11" t="s">
        <v>9</v>
      </c>
      <c r="H7" s="11"/>
      <c r="I7" s="11" t="s">
        <v>10</v>
      </c>
      <c r="J7" s="11"/>
      <c r="K7" s="11" t="s">
        <v>11</v>
      </c>
      <c r="L7" s="11"/>
      <c r="M7" s="1"/>
      <c r="N7" s="11" t="s">
        <v>9</v>
      </c>
      <c r="O7" s="11"/>
      <c r="P7" s="11" t="s">
        <v>10</v>
      </c>
      <c r="Q7" s="11"/>
      <c r="R7" s="1"/>
      <c r="S7" s="11" t="s">
        <v>9</v>
      </c>
      <c r="T7" s="11"/>
      <c r="U7" s="11" t="s">
        <v>10</v>
      </c>
      <c r="V7" s="11"/>
    </row>
    <row r="8" spans="1:22" ht="15.75" x14ac:dyDescent="0.25">
      <c r="A8" s="1" t="s">
        <v>12</v>
      </c>
      <c r="B8" s="11"/>
      <c r="C8" s="9" t="e">
        <f>(B8/G3)</f>
        <v>#DIV/0!</v>
      </c>
      <c r="D8" s="11"/>
      <c r="E8" s="9" t="e">
        <f>(D8/$G$3)</f>
        <v>#DIV/0!</v>
      </c>
      <c r="F8" s="1"/>
      <c r="G8" s="11"/>
      <c r="H8" s="9" t="e">
        <f>(G8/N3)</f>
        <v>#DIV/0!</v>
      </c>
      <c r="I8" s="11"/>
      <c r="J8" s="9" t="e">
        <f>(I8/N3)</f>
        <v>#DIV/0!</v>
      </c>
      <c r="K8" s="11"/>
      <c r="L8" s="9" t="e">
        <f>(K8/N3)</f>
        <v>#DIV/0!</v>
      </c>
      <c r="M8" s="1"/>
      <c r="N8" s="11"/>
      <c r="O8" s="9" t="e">
        <f>(N8/K8)</f>
        <v>#DIV/0!</v>
      </c>
      <c r="P8" s="11"/>
      <c r="Q8" s="9" t="e">
        <f>(P8/K8)</f>
        <v>#DIV/0!</v>
      </c>
      <c r="R8" s="1"/>
      <c r="S8" s="5"/>
      <c r="T8" s="9" t="e">
        <f>(S8/N3)</f>
        <v>#DIV/0!</v>
      </c>
      <c r="U8" s="5"/>
      <c r="V8" s="9" t="e">
        <f>(U8/N3)</f>
        <v>#DIV/0!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30</v>
      </c>
      <c r="B11" s="11"/>
      <c r="C11" s="9" t="e">
        <f>(B11/$G$3)</f>
        <v>#DIV/0!</v>
      </c>
      <c r="D11" s="11"/>
      <c r="E11" s="9" t="e">
        <f>(D11/$G$3)</f>
        <v>#DIV/0!</v>
      </c>
      <c r="F11" s="1"/>
      <c r="G11" s="11"/>
      <c r="H11" s="9" t="e">
        <f>(G11/$N$3)</f>
        <v>#DIV/0!</v>
      </c>
      <c r="I11" s="11"/>
      <c r="J11" s="8"/>
      <c r="K11" s="11"/>
      <c r="L11" s="9" t="e">
        <f>(K11/$N$3)</f>
        <v>#DIV/0!</v>
      </c>
      <c r="M11" s="1"/>
      <c r="N11" s="11"/>
      <c r="O11" s="8" t="str">
        <f>IF(N11&gt;0,((N11/K11)*100),"")</f>
        <v/>
      </c>
      <c r="P11" s="11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31</v>
      </c>
      <c r="B12" s="11"/>
      <c r="C12" s="9" t="e">
        <f t="shared" ref="C12:C21" si="0">(B12/$G$3)</f>
        <v>#DIV/0!</v>
      </c>
      <c r="D12" s="11"/>
      <c r="E12" s="9" t="e">
        <f t="shared" ref="E12:E21" si="1">(D12/$G$3)</f>
        <v>#DIV/0!</v>
      </c>
      <c r="F12" s="1"/>
      <c r="G12" s="11"/>
      <c r="H12" s="9" t="e">
        <f t="shared" ref="H12:H21" si="2">(G12/$N$3)</f>
        <v>#DIV/0!</v>
      </c>
      <c r="I12" s="11"/>
      <c r="J12" s="8"/>
      <c r="K12" s="11"/>
      <c r="L12" s="9" t="e">
        <f t="shared" ref="L12:L21" si="3">(K12/$N$3)</f>
        <v>#DIV/0!</v>
      </c>
      <c r="M12" s="1"/>
      <c r="N12" s="11"/>
      <c r="O12" s="8" t="str">
        <f t="shared" ref="O12:O21" si="4">IF(N12&gt;0,((N12/K12)*100),"")</f>
        <v/>
      </c>
      <c r="P12" s="11"/>
      <c r="Q12" s="8" t="str">
        <f t="shared" ref="Q12:Q21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33</v>
      </c>
      <c r="B13" s="11"/>
      <c r="C13" s="9" t="e">
        <f t="shared" si="0"/>
        <v>#DIV/0!</v>
      </c>
      <c r="D13" s="11"/>
      <c r="E13" s="9" t="e">
        <f t="shared" si="1"/>
        <v>#DIV/0!</v>
      </c>
      <c r="F13" s="1"/>
      <c r="G13" s="11"/>
      <c r="H13" s="9" t="e">
        <f t="shared" si="2"/>
        <v>#DIV/0!</v>
      </c>
      <c r="I13" s="11"/>
      <c r="J13" s="8"/>
      <c r="K13" s="11"/>
      <c r="L13" s="9" t="e">
        <f t="shared" si="3"/>
        <v>#DIV/0!</v>
      </c>
      <c r="M13" s="1"/>
      <c r="N13" s="11"/>
      <c r="O13" s="8" t="str">
        <f t="shared" si="4"/>
        <v/>
      </c>
      <c r="P13" s="11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34</v>
      </c>
      <c r="B14" s="11"/>
      <c r="C14" s="9" t="e">
        <f t="shared" si="0"/>
        <v>#DIV/0!</v>
      </c>
      <c r="D14" s="11"/>
      <c r="E14" s="9" t="e">
        <f t="shared" si="1"/>
        <v>#DIV/0!</v>
      </c>
      <c r="F14" s="1"/>
      <c r="G14" s="11"/>
      <c r="H14" s="9" t="e">
        <f t="shared" si="2"/>
        <v>#DIV/0!</v>
      </c>
      <c r="I14" s="11"/>
      <c r="J14" s="8"/>
      <c r="K14" s="11"/>
      <c r="L14" s="9" t="e">
        <f t="shared" si="3"/>
        <v>#DIV/0!</v>
      </c>
      <c r="M14" s="1"/>
      <c r="N14" s="11"/>
      <c r="O14" s="8" t="str">
        <f t="shared" si="4"/>
        <v/>
      </c>
      <c r="P14" s="11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35</v>
      </c>
      <c r="B15" s="11"/>
      <c r="C15" s="9" t="e">
        <f t="shared" si="0"/>
        <v>#DIV/0!</v>
      </c>
      <c r="D15" s="11"/>
      <c r="E15" s="9" t="e">
        <f t="shared" si="1"/>
        <v>#DIV/0!</v>
      </c>
      <c r="F15" s="1"/>
      <c r="G15" s="11"/>
      <c r="H15" s="9" t="e">
        <f t="shared" si="2"/>
        <v>#DIV/0!</v>
      </c>
      <c r="I15" s="11"/>
      <c r="J15" s="8"/>
      <c r="K15" s="11"/>
      <c r="L15" s="9" t="e">
        <f t="shared" si="3"/>
        <v>#DIV/0!</v>
      </c>
      <c r="M15" s="1"/>
      <c r="N15" s="11"/>
      <c r="O15" s="8" t="str">
        <f t="shared" si="4"/>
        <v/>
      </c>
      <c r="P15" s="11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36</v>
      </c>
      <c r="B16" s="11"/>
      <c r="C16" s="9" t="e">
        <f t="shared" si="0"/>
        <v>#DIV/0!</v>
      </c>
      <c r="D16" s="11"/>
      <c r="E16" s="9" t="e">
        <f t="shared" si="1"/>
        <v>#DIV/0!</v>
      </c>
      <c r="F16" s="1"/>
      <c r="G16" s="11"/>
      <c r="H16" s="9" t="e">
        <f t="shared" si="2"/>
        <v>#DIV/0!</v>
      </c>
      <c r="I16" s="11"/>
      <c r="J16" s="8"/>
      <c r="K16" s="11"/>
      <c r="L16" s="9" t="e">
        <f t="shared" si="3"/>
        <v>#DIV/0!</v>
      </c>
      <c r="M16" s="1"/>
      <c r="N16" s="11"/>
      <c r="O16" s="8" t="str">
        <f t="shared" si="4"/>
        <v/>
      </c>
      <c r="P16" s="11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37</v>
      </c>
      <c r="B17" s="11"/>
      <c r="C17" s="9" t="e">
        <f>(B17/$G$3)</f>
        <v>#DIV/0!</v>
      </c>
      <c r="D17" s="11"/>
      <c r="E17" s="9" t="e">
        <f t="shared" si="1"/>
        <v>#DIV/0!</v>
      </c>
      <c r="F17" s="1"/>
      <c r="G17" s="11"/>
      <c r="H17" s="9" t="e">
        <f t="shared" si="2"/>
        <v>#DIV/0!</v>
      </c>
      <c r="I17" s="11"/>
      <c r="J17" s="8"/>
      <c r="K17" s="11"/>
      <c r="L17" s="9" t="e">
        <f t="shared" si="3"/>
        <v>#DIV/0!</v>
      </c>
      <c r="M17" s="1"/>
      <c r="N17" s="11"/>
      <c r="O17" s="8" t="str">
        <f t="shared" si="4"/>
        <v/>
      </c>
      <c r="P17" s="11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38</v>
      </c>
      <c r="B18" s="11"/>
      <c r="C18" s="9" t="e">
        <f t="shared" si="0"/>
        <v>#DIV/0!</v>
      </c>
      <c r="D18" s="11"/>
      <c r="E18" s="9" t="e">
        <f t="shared" si="1"/>
        <v>#DIV/0!</v>
      </c>
      <c r="F18" s="1"/>
      <c r="G18" s="11"/>
      <c r="H18" s="9" t="e">
        <f t="shared" si="2"/>
        <v>#DIV/0!</v>
      </c>
      <c r="I18" s="11"/>
      <c r="J18" s="8"/>
      <c r="K18" s="11"/>
      <c r="L18" s="9" t="e">
        <f t="shared" si="3"/>
        <v>#DIV/0!</v>
      </c>
      <c r="M18" s="1"/>
      <c r="N18" s="11"/>
      <c r="O18" s="8" t="str">
        <f t="shared" si="4"/>
        <v/>
      </c>
      <c r="P18" s="11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39</v>
      </c>
      <c r="B19" s="11"/>
      <c r="C19" s="9" t="e">
        <f t="shared" si="0"/>
        <v>#DIV/0!</v>
      </c>
      <c r="D19" s="11"/>
      <c r="E19" s="9" t="e">
        <f t="shared" si="1"/>
        <v>#DIV/0!</v>
      </c>
      <c r="F19" s="1"/>
      <c r="G19" s="11"/>
      <c r="H19" s="9" t="e">
        <f t="shared" si="2"/>
        <v>#DIV/0!</v>
      </c>
      <c r="I19" s="11"/>
      <c r="J19" s="8"/>
      <c r="K19" s="11"/>
      <c r="L19" s="9" t="e">
        <f t="shared" si="3"/>
        <v>#DIV/0!</v>
      </c>
      <c r="M19" s="1"/>
      <c r="N19" s="11"/>
      <c r="O19" s="8" t="str">
        <f t="shared" si="4"/>
        <v/>
      </c>
      <c r="P19" s="11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40</v>
      </c>
      <c r="B20" s="11"/>
      <c r="C20" s="9" t="e">
        <f t="shared" si="0"/>
        <v>#DIV/0!</v>
      </c>
      <c r="D20" s="11"/>
      <c r="E20" s="9" t="e">
        <f t="shared" si="1"/>
        <v>#DIV/0!</v>
      </c>
      <c r="F20" s="1"/>
      <c r="G20" s="11"/>
      <c r="H20" s="9" t="e">
        <f t="shared" si="2"/>
        <v>#DIV/0!</v>
      </c>
      <c r="I20" s="11"/>
      <c r="J20" s="8"/>
      <c r="K20" s="11"/>
      <c r="L20" s="9" t="e">
        <f t="shared" si="3"/>
        <v>#DIV/0!</v>
      </c>
      <c r="M20" s="1"/>
      <c r="N20" s="11"/>
      <c r="O20" s="8" t="str">
        <f t="shared" si="4"/>
        <v/>
      </c>
      <c r="P20" s="11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41</v>
      </c>
      <c r="B21" s="11"/>
      <c r="C21" s="6" t="e">
        <f t="shared" si="0"/>
        <v>#DIV/0!</v>
      </c>
      <c r="D21" s="11"/>
      <c r="E21" s="6" t="e">
        <f t="shared" si="1"/>
        <v>#DIV/0!</v>
      </c>
      <c r="F21" s="1"/>
      <c r="G21" s="11"/>
      <c r="H21" s="9" t="e">
        <f t="shared" si="2"/>
        <v>#DIV/0!</v>
      </c>
      <c r="I21" s="11"/>
      <c r="J21" s="8"/>
      <c r="K21" s="11"/>
      <c r="L21" s="9" t="e">
        <f t="shared" si="3"/>
        <v>#DIV/0!</v>
      </c>
      <c r="M21" s="1"/>
      <c r="N21" s="11"/>
      <c r="O21" s="8" t="str">
        <f t="shared" si="4"/>
        <v/>
      </c>
      <c r="P21" s="11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opLeftCell="C1" workbookViewId="0">
      <selection activeCell="U8" sqref="U8"/>
    </sheetView>
  </sheetViews>
  <sheetFormatPr defaultRowHeight="15" x14ac:dyDescent="0.25"/>
  <cols>
    <col min="1" max="1" width="33.5703125" customWidth="1"/>
    <col min="8" max="8" width="10.28515625" bestFit="1" customWidth="1"/>
    <col min="15" max="15" width="10.28515625" bestFit="1" customWidth="1"/>
    <col min="20" max="20" width="10.28515625" bestFit="1" customWidth="1"/>
  </cols>
  <sheetData>
    <row r="1" spans="1:22" ht="20.25" x14ac:dyDescent="0.3">
      <c r="A1" s="1"/>
      <c r="B1" s="2" t="s">
        <v>28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43</v>
      </c>
      <c r="B3" s="1"/>
      <c r="E3" s="11"/>
      <c r="F3" s="5" t="s">
        <v>0</v>
      </c>
      <c r="G3" s="5"/>
      <c r="H3" s="1" t="s">
        <v>14</v>
      </c>
      <c r="I3" s="1"/>
      <c r="J3" s="1"/>
      <c r="K3" s="1" t="s">
        <v>1</v>
      </c>
      <c r="L3" s="6" t="e">
        <f>(I3/G3)</f>
        <v>#DIV/0!</v>
      </c>
      <c r="M3" s="7" t="s">
        <v>2</v>
      </c>
      <c r="N3" s="7"/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11" t="s">
        <v>7</v>
      </c>
      <c r="C7" s="11"/>
      <c r="D7" s="11" t="s">
        <v>8</v>
      </c>
      <c r="E7" s="11"/>
      <c r="F7" s="1"/>
      <c r="G7" s="11" t="s">
        <v>9</v>
      </c>
      <c r="H7" s="11"/>
      <c r="I7" s="11" t="s">
        <v>10</v>
      </c>
      <c r="J7" s="11"/>
      <c r="K7" s="11" t="s">
        <v>11</v>
      </c>
      <c r="L7" s="11"/>
      <c r="M7" s="1"/>
      <c r="N7" s="11" t="s">
        <v>9</v>
      </c>
      <c r="O7" s="11"/>
      <c r="P7" s="11" t="s">
        <v>10</v>
      </c>
      <c r="Q7" s="11"/>
      <c r="R7" s="1"/>
      <c r="S7" s="11" t="s">
        <v>9</v>
      </c>
      <c r="T7" s="11"/>
      <c r="U7" s="11" t="s">
        <v>10</v>
      </c>
      <c r="V7" s="11"/>
    </row>
    <row r="8" spans="1:22" ht="15.75" x14ac:dyDescent="0.25">
      <c r="A8" s="1" t="s">
        <v>12</v>
      </c>
      <c r="B8" s="11"/>
      <c r="C8" s="9" t="e">
        <f>(B8/G3)</f>
        <v>#DIV/0!</v>
      </c>
      <c r="D8" s="11"/>
      <c r="E8" s="9" t="e">
        <f>(D8/$G$3)</f>
        <v>#DIV/0!</v>
      </c>
      <c r="F8" s="1"/>
      <c r="G8" s="11"/>
      <c r="H8" s="9" t="e">
        <f>(G8/N3)</f>
        <v>#DIV/0!</v>
      </c>
      <c r="I8" s="11"/>
      <c r="J8" s="9" t="e">
        <f>(I8/N3)</f>
        <v>#DIV/0!</v>
      </c>
      <c r="K8" s="11"/>
      <c r="L8" s="9" t="e">
        <f>(K8/N3)</f>
        <v>#DIV/0!</v>
      </c>
      <c r="M8" s="1"/>
      <c r="N8" s="11"/>
      <c r="O8" s="9" t="e">
        <f>(N8/K8)</f>
        <v>#DIV/0!</v>
      </c>
      <c r="P8" s="11"/>
      <c r="Q8" s="9" t="e">
        <f>(P8/K8)</f>
        <v>#DIV/0!</v>
      </c>
      <c r="R8" s="1"/>
      <c r="S8" s="5"/>
      <c r="T8" s="9" t="e">
        <f>(S8/N3)</f>
        <v>#DIV/0!</v>
      </c>
      <c r="U8" s="5"/>
      <c r="V8" s="9" t="e">
        <f>(U8/N3)</f>
        <v>#DIV/0!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33</v>
      </c>
      <c r="B11" s="11"/>
      <c r="C11" s="9" t="e">
        <f>(B11/$G$3)</f>
        <v>#DIV/0!</v>
      </c>
      <c r="D11" s="11"/>
      <c r="E11" s="9" t="e">
        <f>(D11/$G$3)</f>
        <v>#DIV/0!</v>
      </c>
      <c r="F11" s="1"/>
      <c r="G11" s="11"/>
      <c r="H11" s="9" t="e">
        <f>(G11/$N$3)</f>
        <v>#DIV/0!</v>
      </c>
      <c r="I11" s="11"/>
      <c r="J11" s="8"/>
      <c r="K11" s="11"/>
      <c r="L11" s="9" t="e">
        <f>(K11/$N$3)</f>
        <v>#DIV/0!</v>
      </c>
      <c r="M11" s="1"/>
      <c r="N11" s="11"/>
      <c r="O11" s="8" t="str">
        <f>IF(N11&gt;0,((N11/K11)*100),"")</f>
        <v/>
      </c>
      <c r="P11" s="11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34</v>
      </c>
      <c r="B12" s="11"/>
      <c r="C12" s="9" t="e">
        <f t="shared" ref="C12:C19" si="0">(B12/$G$3)</f>
        <v>#DIV/0!</v>
      </c>
      <c r="D12" s="11"/>
      <c r="E12" s="9" t="e">
        <f t="shared" ref="E12:E19" si="1">(D12/$G$3)</f>
        <v>#DIV/0!</v>
      </c>
      <c r="F12" s="1"/>
      <c r="G12" s="11"/>
      <c r="H12" s="9" t="e">
        <f t="shared" ref="H12:H19" si="2">(G12/$N$3)</f>
        <v>#DIV/0!</v>
      </c>
      <c r="I12" s="11"/>
      <c r="J12" s="8"/>
      <c r="K12" s="11"/>
      <c r="L12" s="9" t="e">
        <f t="shared" ref="L12:L19" si="3">(K12/$N$3)</f>
        <v>#DIV/0!</v>
      </c>
      <c r="M12" s="1"/>
      <c r="N12" s="11"/>
      <c r="O12" s="8" t="str">
        <f t="shared" ref="O12:O19" si="4">IF(N12&gt;0,((N12/K12)*100),"")</f>
        <v/>
      </c>
      <c r="P12" s="11"/>
      <c r="Q12" s="8" t="str">
        <f t="shared" ref="Q12:Q19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35</v>
      </c>
      <c r="B13" s="11"/>
      <c r="C13" s="9" t="e">
        <f t="shared" si="0"/>
        <v>#DIV/0!</v>
      </c>
      <c r="D13" s="11"/>
      <c r="E13" s="9" t="e">
        <f t="shared" si="1"/>
        <v>#DIV/0!</v>
      </c>
      <c r="F13" s="1"/>
      <c r="G13" s="11"/>
      <c r="H13" s="9" t="e">
        <f t="shared" si="2"/>
        <v>#DIV/0!</v>
      </c>
      <c r="I13" s="11"/>
      <c r="J13" s="8"/>
      <c r="K13" s="11"/>
      <c r="L13" s="9" t="e">
        <f t="shared" si="3"/>
        <v>#DIV/0!</v>
      </c>
      <c r="M13" s="1"/>
      <c r="N13" s="11"/>
      <c r="O13" s="8" t="str">
        <f t="shared" si="4"/>
        <v/>
      </c>
      <c r="P13" s="11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30</v>
      </c>
      <c r="B14" s="11"/>
      <c r="C14" s="9" t="e">
        <f t="shared" si="0"/>
        <v>#DIV/0!</v>
      </c>
      <c r="D14" s="11"/>
      <c r="E14" s="9" t="e">
        <f t="shared" si="1"/>
        <v>#DIV/0!</v>
      </c>
      <c r="F14" s="1"/>
      <c r="G14" s="11"/>
      <c r="H14" s="9" t="e">
        <f t="shared" si="2"/>
        <v>#DIV/0!</v>
      </c>
      <c r="I14" s="11"/>
      <c r="J14" s="8"/>
      <c r="K14" s="11"/>
      <c r="L14" s="9" t="e">
        <f t="shared" si="3"/>
        <v>#DIV/0!</v>
      </c>
      <c r="M14" s="1"/>
      <c r="N14" s="11"/>
      <c r="O14" s="8" t="str">
        <f t="shared" si="4"/>
        <v/>
      </c>
      <c r="P14" s="11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38</v>
      </c>
      <c r="B15" s="11"/>
      <c r="C15" s="9" t="e">
        <f t="shared" si="0"/>
        <v>#DIV/0!</v>
      </c>
      <c r="D15" s="11"/>
      <c r="E15" s="9" t="e">
        <f t="shared" si="1"/>
        <v>#DIV/0!</v>
      </c>
      <c r="F15" s="1"/>
      <c r="G15" s="11"/>
      <c r="H15" s="9" t="e">
        <f t="shared" si="2"/>
        <v>#DIV/0!</v>
      </c>
      <c r="I15" s="11"/>
      <c r="J15" s="8"/>
      <c r="K15" s="11"/>
      <c r="L15" s="9" t="e">
        <f t="shared" si="3"/>
        <v>#DIV/0!</v>
      </c>
      <c r="M15" s="1"/>
      <c r="N15" s="11"/>
      <c r="O15" s="8" t="str">
        <f t="shared" si="4"/>
        <v/>
      </c>
      <c r="P15" s="11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44</v>
      </c>
      <c r="B16" s="11"/>
      <c r="C16" s="9" t="e">
        <f t="shared" si="0"/>
        <v>#DIV/0!</v>
      </c>
      <c r="D16" s="11"/>
      <c r="E16" s="9" t="e">
        <f t="shared" si="1"/>
        <v>#DIV/0!</v>
      </c>
      <c r="F16" s="1"/>
      <c r="G16" s="11"/>
      <c r="H16" s="9" t="e">
        <f t="shared" si="2"/>
        <v>#DIV/0!</v>
      </c>
      <c r="I16" s="11"/>
      <c r="J16" s="8"/>
      <c r="K16" s="11"/>
      <c r="L16" s="9" t="e">
        <f t="shared" si="3"/>
        <v>#DIV/0!</v>
      </c>
      <c r="M16" s="1"/>
      <c r="N16" s="11"/>
      <c r="O16" s="8" t="str">
        <f t="shared" si="4"/>
        <v/>
      </c>
      <c r="P16" s="11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45</v>
      </c>
      <c r="B17" s="11"/>
      <c r="C17" s="9" t="e">
        <f t="shared" si="0"/>
        <v>#DIV/0!</v>
      </c>
      <c r="D17" s="11"/>
      <c r="E17" s="9" t="e">
        <f t="shared" si="1"/>
        <v>#DIV/0!</v>
      </c>
      <c r="F17" s="1"/>
      <c r="G17" s="11"/>
      <c r="H17" s="9" t="e">
        <f t="shared" si="2"/>
        <v>#DIV/0!</v>
      </c>
      <c r="I17" s="11"/>
      <c r="J17" s="8"/>
      <c r="K17" s="11"/>
      <c r="L17" s="9" t="e">
        <f t="shared" si="3"/>
        <v>#DIV/0!</v>
      </c>
      <c r="M17" s="1"/>
      <c r="N17" s="11"/>
      <c r="O17" s="8" t="str">
        <f t="shared" si="4"/>
        <v/>
      </c>
      <c r="P17" s="11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46</v>
      </c>
      <c r="B18" s="11"/>
      <c r="C18" s="9" t="e">
        <f t="shared" si="0"/>
        <v>#DIV/0!</v>
      </c>
      <c r="D18" s="11"/>
      <c r="E18" s="9" t="e">
        <f t="shared" si="1"/>
        <v>#DIV/0!</v>
      </c>
      <c r="F18" s="1"/>
      <c r="G18" s="11"/>
      <c r="H18" s="9" t="e">
        <f t="shared" si="2"/>
        <v>#DIV/0!</v>
      </c>
      <c r="I18" s="11"/>
      <c r="J18" s="8"/>
      <c r="K18" s="11"/>
      <c r="L18" s="9" t="e">
        <f t="shared" si="3"/>
        <v>#DIV/0!</v>
      </c>
      <c r="M18" s="1"/>
      <c r="N18" s="11"/>
      <c r="O18" s="8" t="str">
        <f t="shared" si="4"/>
        <v/>
      </c>
      <c r="P18" s="11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47</v>
      </c>
      <c r="B19" s="11"/>
      <c r="C19" s="6" t="e">
        <f t="shared" si="0"/>
        <v>#DIV/0!</v>
      </c>
      <c r="D19" s="11"/>
      <c r="E19" s="6" t="e">
        <f t="shared" si="1"/>
        <v>#DIV/0!</v>
      </c>
      <c r="F19" s="1"/>
      <c r="G19" s="11"/>
      <c r="H19" s="9" t="e">
        <f t="shared" si="2"/>
        <v>#DIV/0!</v>
      </c>
      <c r="I19" s="11"/>
      <c r="J19" s="8"/>
      <c r="K19" s="11"/>
      <c r="L19" s="9" t="e">
        <f t="shared" si="3"/>
        <v>#DIV/0!</v>
      </c>
      <c r="M19" s="1"/>
      <c r="N19" s="11"/>
      <c r="O19" s="8" t="str">
        <f t="shared" si="4"/>
        <v/>
      </c>
      <c r="P19" s="11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opLeftCell="F1" workbookViewId="0">
      <selection activeCell="U8" sqref="U8"/>
    </sheetView>
  </sheetViews>
  <sheetFormatPr defaultRowHeight="15" x14ac:dyDescent="0.25"/>
  <cols>
    <col min="1" max="1" width="33.7109375" customWidth="1"/>
    <col min="3" max="3" width="10.28515625" bestFit="1" customWidth="1"/>
    <col min="15" max="15" width="10.28515625" bestFit="1" customWidth="1"/>
    <col min="20" max="20" width="10.28515625" bestFit="1" customWidth="1"/>
  </cols>
  <sheetData>
    <row r="1" spans="1:22" ht="20.25" x14ac:dyDescent="0.3">
      <c r="A1" s="1"/>
      <c r="B1" s="2" t="s">
        <v>28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48</v>
      </c>
      <c r="B3" s="1"/>
      <c r="E3" s="11"/>
      <c r="F3" s="5" t="s">
        <v>0</v>
      </c>
      <c r="G3" s="5"/>
      <c r="H3" s="1" t="s">
        <v>14</v>
      </c>
      <c r="I3" s="1"/>
      <c r="J3" s="1"/>
      <c r="K3" s="1" t="s">
        <v>1</v>
      </c>
      <c r="L3" s="6" t="e">
        <f>(I3/G3)</f>
        <v>#DIV/0!</v>
      </c>
      <c r="M3" s="7" t="s">
        <v>2</v>
      </c>
      <c r="N3" s="7"/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11" t="s">
        <v>7</v>
      </c>
      <c r="C7" s="11"/>
      <c r="D7" s="11" t="s">
        <v>8</v>
      </c>
      <c r="E7" s="11"/>
      <c r="F7" s="1"/>
      <c r="G7" s="11" t="s">
        <v>9</v>
      </c>
      <c r="H7" s="11"/>
      <c r="I7" s="11" t="s">
        <v>10</v>
      </c>
      <c r="J7" s="11"/>
      <c r="K7" s="11" t="s">
        <v>11</v>
      </c>
      <c r="L7" s="11"/>
      <c r="M7" s="1"/>
      <c r="N7" s="11" t="s">
        <v>9</v>
      </c>
      <c r="O7" s="11"/>
      <c r="P7" s="11" t="s">
        <v>10</v>
      </c>
      <c r="Q7" s="11"/>
      <c r="R7" s="1"/>
      <c r="S7" s="11" t="s">
        <v>9</v>
      </c>
      <c r="T7" s="11"/>
      <c r="U7" s="11" t="s">
        <v>10</v>
      </c>
      <c r="V7" s="11"/>
    </row>
    <row r="8" spans="1:22" ht="15.75" x14ac:dyDescent="0.25">
      <c r="A8" s="1" t="s">
        <v>12</v>
      </c>
      <c r="B8" s="11"/>
      <c r="C8" s="9" t="e">
        <f>(B8/G3)</f>
        <v>#DIV/0!</v>
      </c>
      <c r="D8" s="11"/>
      <c r="E8" s="9" t="e">
        <f>(D8/$G$3)</f>
        <v>#DIV/0!</v>
      </c>
      <c r="F8" s="1"/>
      <c r="G8" s="11"/>
      <c r="H8" s="9" t="e">
        <f>(G8/N3)</f>
        <v>#DIV/0!</v>
      </c>
      <c r="I8" s="11"/>
      <c r="J8" s="9" t="e">
        <f>(I8/N3)</f>
        <v>#DIV/0!</v>
      </c>
      <c r="K8" s="11"/>
      <c r="L8" s="9" t="e">
        <f>(K8/N3)</f>
        <v>#DIV/0!</v>
      </c>
      <c r="M8" s="1"/>
      <c r="N8" s="11"/>
      <c r="O8" s="9" t="e">
        <f>(N8/K8)</f>
        <v>#DIV/0!</v>
      </c>
      <c r="P8" s="11"/>
      <c r="Q8" s="9" t="e">
        <f>(P8/K8)</f>
        <v>#DIV/0!</v>
      </c>
      <c r="R8" s="1"/>
      <c r="S8" s="5"/>
      <c r="T8" s="9" t="e">
        <f>(S8/N3)</f>
        <v>#DIV/0!</v>
      </c>
      <c r="U8" s="5"/>
      <c r="V8" s="9" t="e">
        <f>(U8/N3)</f>
        <v>#DIV/0!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33</v>
      </c>
      <c r="B11" s="11"/>
      <c r="C11" s="9" t="e">
        <f>(B11/$G$3)</f>
        <v>#DIV/0!</v>
      </c>
      <c r="D11" s="11"/>
      <c r="E11" s="9" t="e">
        <f>(D11/$G$3)</f>
        <v>#DIV/0!</v>
      </c>
      <c r="F11" s="1"/>
      <c r="G11" s="11"/>
      <c r="H11" s="9" t="e">
        <f>(G11/$N$3)</f>
        <v>#DIV/0!</v>
      </c>
      <c r="I11" s="11"/>
      <c r="J11" s="8"/>
      <c r="K11" s="11"/>
      <c r="L11" s="9" t="e">
        <f>(K11/$N$3)</f>
        <v>#DIV/0!</v>
      </c>
      <c r="M11" s="1"/>
      <c r="N11" s="11"/>
      <c r="O11" s="8" t="str">
        <f>IF(N11&gt;0,((N11/K11)*100),"")</f>
        <v/>
      </c>
      <c r="P11" s="11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34</v>
      </c>
      <c r="B12" s="11"/>
      <c r="C12" s="9" t="e">
        <f t="shared" ref="C12:C19" si="0">(B12/$G$3)</f>
        <v>#DIV/0!</v>
      </c>
      <c r="D12" s="11"/>
      <c r="E12" s="9" t="e">
        <f t="shared" ref="E12:E19" si="1">(D12/$G$3)</f>
        <v>#DIV/0!</v>
      </c>
      <c r="F12" s="1"/>
      <c r="G12" s="11"/>
      <c r="H12" s="9" t="e">
        <f t="shared" ref="H12:H19" si="2">(G12/$N$3)</f>
        <v>#DIV/0!</v>
      </c>
      <c r="I12" s="11"/>
      <c r="J12" s="8"/>
      <c r="K12" s="11"/>
      <c r="L12" s="9" t="e">
        <f t="shared" ref="L12:L19" si="3">(K12/$N$3)</f>
        <v>#DIV/0!</v>
      </c>
      <c r="M12" s="1"/>
      <c r="N12" s="11"/>
      <c r="O12" s="8" t="str">
        <f t="shared" ref="O12:O19" si="4">IF(N12&gt;0,((N12/K12)*100),"")</f>
        <v/>
      </c>
      <c r="P12" s="11"/>
      <c r="Q12" s="8" t="str">
        <f t="shared" ref="Q12:Q19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35</v>
      </c>
      <c r="B13" s="11"/>
      <c r="C13" s="9" t="e">
        <f t="shared" si="0"/>
        <v>#DIV/0!</v>
      </c>
      <c r="D13" s="11"/>
      <c r="E13" s="9" t="e">
        <f t="shared" si="1"/>
        <v>#DIV/0!</v>
      </c>
      <c r="F13" s="1"/>
      <c r="G13" s="11"/>
      <c r="H13" s="9" t="e">
        <f t="shared" si="2"/>
        <v>#DIV/0!</v>
      </c>
      <c r="I13" s="11"/>
      <c r="J13" s="8"/>
      <c r="K13" s="11"/>
      <c r="L13" s="9" t="e">
        <f t="shared" si="3"/>
        <v>#DIV/0!</v>
      </c>
      <c r="M13" s="1"/>
      <c r="N13" s="11"/>
      <c r="O13" s="8" t="str">
        <f t="shared" si="4"/>
        <v/>
      </c>
      <c r="P13" s="11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30</v>
      </c>
      <c r="B14" s="11"/>
      <c r="C14" s="9" t="e">
        <f t="shared" si="0"/>
        <v>#DIV/0!</v>
      </c>
      <c r="D14" s="11"/>
      <c r="E14" s="9" t="e">
        <f t="shared" si="1"/>
        <v>#DIV/0!</v>
      </c>
      <c r="F14" s="1"/>
      <c r="G14" s="11"/>
      <c r="H14" s="9" t="e">
        <f t="shared" si="2"/>
        <v>#DIV/0!</v>
      </c>
      <c r="I14" s="11"/>
      <c r="J14" s="8"/>
      <c r="K14" s="11"/>
      <c r="L14" s="9" t="e">
        <f t="shared" si="3"/>
        <v>#DIV/0!</v>
      </c>
      <c r="M14" s="1"/>
      <c r="N14" s="11"/>
      <c r="O14" s="8" t="str">
        <f t="shared" si="4"/>
        <v/>
      </c>
      <c r="P14" s="11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38</v>
      </c>
      <c r="B15" s="11"/>
      <c r="C15" s="9" t="e">
        <f>(B15/$G$3)</f>
        <v>#DIV/0!</v>
      </c>
      <c r="D15" s="11"/>
      <c r="E15" s="9" t="e">
        <f t="shared" si="1"/>
        <v>#DIV/0!</v>
      </c>
      <c r="F15" s="1"/>
      <c r="G15" s="11"/>
      <c r="H15" s="9" t="e">
        <f t="shared" si="2"/>
        <v>#DIV/0!</v>
      </c>
      <c r="I15" s="11"/>
      <c r="J15" s="8"/>
      <c r="K15" s="11"/>
      <c r="L15" s="9" t="e">
        <f t="shared" si="3"/>
        <v>#DIV/0!</v>
      </c>
      <c r="M15" s="1"/>
      <c r="N15" s="11"/>
      <c r="O15" s="8" t="str">
        <f t="shared" si="4"/>
        <v/>
      </c>
      <c r="P15" s="11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44</v>
      </c>
      <c r="B16" s="11"/>
      <c r="C16" s="9" t="e">
        <f t="shared" si="0"/>
        <v>#DIV/0!</v>
      </c>
      <c r="D16" s="11"/>
      <c r="E16" s="9" t="e">
        <f t="shared" si="1"/>
        <v>#DIV/0!</v>
      </c>
      <c r="F16" s="1"/>
      <c r="G16" s="11"/>
      <c r="H16" s="9" t="e">
        <f t="shared" si="2"/>
        <v>#DIV/0!</v>
      </c>
      <c r="I16" s="11"/>
      <c r="J16" s="8"/>
      <c r="K16" s="11"/>
      <c r="L16" s="9" t="e">
        <f t="shared" si="3"/>
        <v>#DIV/0!</v>
      </c>
      <c r="M16" s="1"/>
      <c r="N16" s="11"/>
      <c r="O16" s="8" t="str">
        <f t="shared" si="4"/>
        <v/>
      </c>
      <c r="P16" s="11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45</v>
      </c>
      <c r="B17" s="11"/>
      <c r="C17" s="9" t="e">
        <f>(B17/$G$3)</f>
        <v>#DIV/0!</v>
      </c>
      <c r="D17" s="11"/>
      <c r="E17" s="9" t="e">
        <f t="shared" si="1"/>
        <v>#DIV/0!</v>
      </c>
      <c r="F17" s="1"/>
      <c r="G17" s="11"/>
      <c r="H17" s="9" t="e">
        <f t="shared" si="2"/>
        <v>#DIV/0!</v>
      </c>
      <c r="I17" s="11"/>
      <c r="J17" s="8"/>
      <c r="K17" s="11"/>
      <c r="L17" s="9" t="e">
        <f t="shared" si="3"/>
        <v>#DIV/0!</v>
      </c>
      <c r="M17" s="1"/>
      <c r="N17" s="11"/>
      <c r="O17" s="8" t="str">
        <f t="shared" si="4"/>
        <v/>
      </c>
      <c r="P17" s="11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46</v>
      </c>
      <c r="B18" s="11"/>
      <c r="C18" s="9" t="e">
        <f t="shared" si="0"/>
        <v>#DIV/0!</v>
      </c>
      <c r="D18" s="11"/>
      <c r="E18" s="9" t="e">
        <f t="shared" si="1"/>
        <v>#DIV/0!</v>
      </c>
      <c r="F18" s="1"/>
      <c r="G18" s="11"/>
      <c r="H18" s="9" t="e">
        <f t="shared" si="2"/>
        <v>#DIV/0!</v>
      </c>
      <c r="I18" s="11"/>
      <c r="J18" s="8"/>
      <c r="K18" s="11"/>
      <c r="L18" s="9" t="e">
        <f t="shared" si="3"/>
        <v>#DIV/0!</v>
      </c>
      <c r="M18" s="1"/>
      <c r="N18" s="11"/>
      <c r="O18" s="8" t="str">
        <f t="shared" si="4"/>
        <v/>
      </c>
      <c r="P18" s="11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47</v>
      </c>
      <c r="B19" s="11"/>
      <c r="C19" s="9" t="e">
        <f t="shared" si="0"/>
        <v>#DIV/0!</v>
      </c>
      <c r="D19" s="11"/>
      <c r="E19" s="9" t="e">
        <f t="shared" si="1"/>
        <v>#DIV/0!</v>
      </c>
      <c r="F19" s="1"/>
      <c r="G19" s="11"/>
      <c r="H19" s="9" t="e">
        <f t="shared" si="2"/>
        <v>#DIV/0!</v>
      </c>
      <c r="I19" s="11"/>
      <c r="J19" s="8"/>
      <c r="K19" s="11"/>
      <c r="L19" s="9" t="e">
        <f t="shared" si="3"/>
        <v>#DIV/0!</v>
      </c>
      <c r="M19" s="1"/>
      <c r="N19" s="11"/>
      <c r="O19" s="8" t="str">
        <f t="shared" si="4"/>
        <v/>
      </c>
      <c r="P19" s="11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opLeftCell="D1" workbookViewId="0">
      <selection activeCell="U8" sqref="U8"/>
    </sheetView>
  </sheetViews>
  <sheetFormatPr defaultRowHeight="15" x14ac:dyDescent="0.25"/>
  <cols>
    <col min="1" max="1" width="34" customWidth="1"/>
    <col min="3" max="3" width="10.28515625" bestFit="1" customWidth="1"/>
    <col min="15" max="15" width="10.28515625" bestFit="1" customWidth="1"/>
    <col min="20" max="20" width="10.28515625" bestFit="1" customWidth="1"/>
  </cols>
  <sheetData>
    <row r="1" spans="1:22" ht="20.25" x14ac:dyDescent="0.3">
      <c r="A1" s="1"/>
      <c r="B1" s="2" t="s">
        <v>28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49</v>
      </c>
      <c r="B3" s="1"/>
      <c r="E3" s="11"/>
      <c r="F3" s="5" t="s">
        <v>0</v>
      </c>
      <c r="G3" s="5"/>
      <c r="H3" s="1" t="s">
        <v>14</v>
      </c>
      <c r="I3" s="1"/>
      <c r="J3" s="1"/>
      <c r="K3" s="1" t="s">
        <v>1</v>
      </c>
      <c r="L3" s="6" t="e">
        <f>(I3/G3)</f>
        <v>#DIV/0!</v>
      </c>
      <c r="M3" s="7" t="s">
        <v>2</v>
      </c>
      <c r="N3" s="7"/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11" t="s">
        <v>7</v>
      </c>
      <c r="C7" s="11"/>
      <c r="D7" s="11" t="s">
        <v>8</v>
      </c>
      <c r="E7" s="11"/>
      <c r="F7" s="1"/>
      <c r="G7" s="11" t="s">
        <v>9</v>
      </c>
      <c r="H7" s="11"/>
      <c r="I7" s="11" t="s">
        <v>10</v>
      </c>
      <c r="J7" s="11"/>
      <c r="K7" s="11" t="s">
        <v>11</v>
      </c>
      <c r="L7" s="11"/>
      <c r="M7" s="1"/>
      <c r="N7" s="11" t="s">
        <v>9</v>
      </c>
      <c r="O7" s="11"/>
      <c r="P7" s="11" t="s">
        <v>10</v>
      </c>
      <c r="Q7" s="11"/>
      <c r="R7" s="1"/>
      <c r="S7" s="11" t="s">
        <v>9</v>
      </c>
      <c r="T7" s="11"/>
      <c r="U7" s="11" t="s">
        <v>10</v>
      </c>
      <c r="V7" s="11"/>
    </row>
    <row r="8" spans="1:22" ht="15.75" x14ac:dyDescent="0.25">
      <c r="A8" s="1" t="s">
        <v>12</v>
      </c>
      <c r="B8" s="11"/>
      <c r="C8" s="9" t="e">
        <f>(B8/G3)</f>
        <v>#DIV/0!</v>
      </c>
      <c r="D8" s="11"/>
      <c r="E8" s="9" t="e">
        <f>(D8/$G$3)</f>
        <v>#DIV/0!</v>
      </c>
      <c r="F8" s="1"/>
      <c r="G8" s="11"/>
      <c r="H8" s="9" t="e">
        <f>(G8/N3)</f>
        <v>#DIV/0!</v>
      </c>
      <c r="I8" s="11"/>
      <c r="J8" s="9" t="e">
        <f>(I8/N3)</f>
        <v>#DIV/0!</v>
      </c>
      <c r="K8" s="11"/>
      <c r="L8" s="9" t="e">
        <f>(K8/N3)</f>
        <v>#DIV/0!</v>
      </c>
      <c r="M8" s="1"/>
      <c r="N8" s="11"/>
      <c r="O8" s="9" t="e">
        <f>(N8/K8)</f>
        <v>#DIV/0!</v>
      </c>
      <c r="P8" s="11"/>
      <c r="Q8" s="9" t="e">
        <f>(P8/K8)</f>
        <v>#DIV/0!</v>
      </c>
      <c r="R8" s="1"/>
      <c r="S8" s="5"/>
      <c r="T8" s="9" t="e">
        <f>(S8/N3)</f>
        <v>#DIV/0!</v>
      </c>
      <c r="U8" s="5"/>
      <c r="V8" s="9" t="e">
        <f>(U8/N3)</f>
        <v>#DIV/0!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33</v>
      </c>
      <c r="B11" s="11"/>
      <c r="C11" s="9" t="e">
        <f>(B11/$G$3)</f>
        <v>#DIV/0!</v>
      </c>
      <c r="D11" s="11"/>
      <c r="E11" s="9" t="e">
        <f>(D11/$G$3)</f>
        <v>#DIV/0!</v>
      </c>
      <c r="F11" s="1"/>
      <c r="G11" s="11"/>
      <c r="H11" s="9" t="e">
        <f>(G11/$N$3)</f>
        <v>#DIV/0!</v>
      </c>
      <c r="I11" s="11"/>
      <c r="J11" s="8"/>
      <c r="K11" s="11"/>
      <c r="L11" s="9" t="e">
        <f>(K11/$N$3)</f>
        <v>#DIV/0!</v>
      </c>
      <c r="M11" s="1"/>
      <c r="N11" s="11"/>
      <c r="O11" s="8" t="str">
        <f>IF(N11&gt;0,((N11/K11)*100),"")</f>
        <v/>
      </c>
      <c r="P11" s="11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34</v>
      </c>
      <c r="B12" s="11"/>
      <c r="C12" s="9" t="e">
        <f t="shared" ref="C12:C19" si="0">(B12/$G$3)</f>
        <v>#DIV/0!</v>
      </c>
      <c r="D12" s="11"/>
      <c r="E12" s="9" t="e">
        <f t="shared" ref="E12:E19" si="1">(D12/$G$3)</f>
        <v>#DIV/0!</v>
      </c>
      <c r="F12" s="1"/>
      <c r="G12" s="11"/>
      <c r="H12" s="9" t="e">
        <f t="shared" ref="H12:H19" si="2">(G12/$N$3)</f>
        <v>#DIV/0!</v>
      </c>
      <c r="I12" s="11"/>
      <c r="J12" s="8"/>
      <c r="K12" s="11"/>
      <c r="L12" s="9" t="e">
        <f t="shared" ref="L12:L19" si="3">(K12/$N$3)</f>
        <v>#DIV/0!</v>
      </c>
      <c r="M12" s="1"/>
      <c r="N12" s="11"/>
      <c r="O12" s="8" t="str">
        <f t="shared" ref="O12:O19" si="4">IF(N12&gt;0,((N12/K12)*100),"")</f>
        <v/>
      </c>
      <c r="P12" s="11"/>
      <c r="Q12" s="8" t="str">
        <f t="shared" ref="Q12:Q19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35</v>
      </c>
      <c r="B13" s="11"/>
      <c r="C13" s="9" t="e">
        <f t="shared" si="0"/>
        <v>#DIV/0!</v>
      </c>
      <c r="D13" s="11"/>
      <c r="E13" s="9" t="e">
        <f t="shared" si="1"/>
        <v>#DIV/0!</v>
      </c>
      <c r="F13" s="1"/>
      <c r="G13" s="11"/>
      <c r="H13" s="9" t="e">
        <f t="shared" si="2"/>
        <v>#DIV/0!</v>
      </c>
      <c r="I13" s="11"/>
      <c r="J13" s="8"/>
      <c r="K13" s="11"/>
      <c r="L13" s="9" t="e">
        <f t="shared" si="3"/>
        <v>#DIV/0!</v>
      </c>
      <c r="M13" s="1"/>
      <c r="N13" s="11"/>
      <c r="O13" s="8" t="str">
        <f t="shared" si="4"/>
        <v/>
      </c>
      <c r="P13" s="11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30</v>
      </c>
      <c r="B14" s="11"/>
      <c r="C14" s="9" t="e">
        <f t="shared" si="0"/>
        <v>#DIV/0!</v>
      </c>
      <c r="D14" s="11"/>
      <c r="E14" s="9" t="e">
        <f t="shared" si="1"/>
        <v>#DIV/0!</v>
      </c>
      <c r="F14" s="1"/>
      <c r="G14" s="11"/>
      <c r="H14" s="9" t="e">
        <f t="shared" si="2"/>
        <v>#DIV/0!</v>
      </c>
      <c r="I14" s="11"/>
      <c r="J14" s="8"/>
      <c r="K14" s="11"/>
      <c r="L14" s="9" t="e">
        <f t="shared" si="3"/>
        <v>#DIV/0!</v>
      </c>
      <c r="M14" s="1"/>
      <c r="N14" s="11"/>
      <c r="O14" s="8" t="str">
        <f t="shared" si="4"/>
        <v/>
      </c>
      <c r="P14" s="11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38</v>
      </c>
      <c r="B15" s="11"/>
      <c r="C15" s="9" t="e">
        <f>(B15/$G$3)</f>
        <v>#DIV/0!</v>
      </c>
      <c r="D15" s="11"/>
      <c r="E15" s="9" t="e">
        <f t="shared" si="1"/>
        <v>#DIV/0!</v>
      </c>
      <c r="F15" s="1"/>
      <c r="G15" s="11"/>
      <c r="H15" s="9" t="e">
        <f t="shared" si="2"/>
        <v>#DIV/0!</v>
      </c>
      <c r="I15" s="11"/>
      <c r="J15" s="8"/>
      <c r="K15" s="11"/>
      <c r="L15" s="9" t="e">
        <f t="shared" si="3"/>
        <v>#DIV/0!</v>
      </c>
      <c r="M15" s="1"/>
      <c r="N15" s="11"/>
      <c r="O15" s="8" t="str">
        <f t="shared" si="4"/>
        <v/>
      </c>
      <c r="P15" s="11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44</v>
      </c>
      <c r="B16" s="11"/>
      <c r="C16" s="9" t="e">
        <f t="shared" si="0"/>
        <v>#DIV/0!</v>
      </c>
      <c r="D16" s="11"/>
      <c r="E16" s="9" t="e">
        <f t="shared" si="1"/>
        <v>#DIV/0!</v>
      </c>
      <c r="F16" s="1"/>
      <c r="G16" s="11"/>
      <c r="H16" s="9" t="e">
        <f t="shared" si="2"/>
        <v>#DIV/0!</v>
      </c>
      <c r="I16" s="11"/>
      <c r="J16" s="8"/>
      <c r="K16" s="11"/>
      <c r="L16" s="9" t="e">
        <f t="shared" si="3"/>
        <v>#DIV/0!</v>
      </c>
      <c r="M16" s="1"/>
      <c r="N16" s="11"/>
      <c r="O16" s="8" t="str">
        <f t="shared" si="4"/>
        <v/>
      </c>
      <c r="P16" s="11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45</v>
      </c>
      <c r="B17" s="11"/>
      <c r="C17" s="9" t="e">
        <f>(B17/$G$3)</f>
        <v>#DIV/0!</v>
      </c>
      <c r="D17" s="11"/>
      <c r="E17" s="9" t="e">
        <f t="shared" si="1"/>
        <v>#DIV/0!</v>
      </c>
      <c r="F17" s="1"/>
      <c r="G17" s="11"/>
      <c r="H17" s="9" t="e">
        <f t="shared" si="2"/>
        <v>#DIV/0!</v>
      </c>
      <c r="I17" s="11"/>
      <c r="J17" s="8"/>
      <c r="K17" s="11"/>
      <c r="L17" s="9" t="e">
        <f t="shared" si="3"/>
        <v>#DIV/0!</v>
      </c>
      <c r="M17" s="1"/>
      <c r="N17" s="11"/>
      <c r="O17" s="8" t="str">
        <f t="shared" si="4"/>
        <v/>
      </c>
      <c r="P17" s="11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46</v>
      </c>
      <c r="B18" s="11"/>
      <c r="C18" s="9" t="e">
        <f t="shared" si="0"/>
        <v>#DIV/0!</v>
      </c>
      <c r="D18" s="11"/>
      <c r="E18" s="9" t="e">
        <f t="shared" si="1"/>
        <v>#DIV/0!</v>
      </c>
      <c r="F18" s="1"/>
      <c r="G18" s="11"/>
      <c r="H18" s="9" t="e">
        <f t="shared" si="2"/>
        <v>#DIV/0!</v>
      </c>
      <c r="I18" s="11"/>
      <c r="J18" s="8"/>
      <c r="K18" s="11"/>
      <c r="L18" s="9" t="e">
        <f t="shared" si="3"/>
        <v>#DIV/0!</v>
      </c>
      <c r="M18" s="1"/>
      <c r="N18" s="11"/>
      <c r="O18" s="8" t="str">
        <f t="shared" si="4"/>
        <v/>
      </c>
      <c r="P18" s="11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47</v>
      </c>
      <c r="B19" s="11"/>
      <c r="C19" s="9" t="e">
        <f t="shared" si="0"/>
        <v>#DIV/0!</v>
      </c>
      <c r="D19" s="11"/>
      <c r="E19" s="9" t="e">
        <f t="shared" si="1"/>
        <v>#DIV/0!</v>
      </c>
      <c r="F19" s="1"/>
      <c r="G19" s="11"/>
      <c r="H19" s="9" t="e">
        <f t="shared" si="2"/>
        <v>#DIV/0!</v>
      </c>
      <c r="I19" s="11"/>
      <c r="J19" s="8"/>
      <c r="K19" s="11"/>
      <c r="L19" s="9" t="e">
        <f t="shared" si="3"/>
        <v>#DIV/0!</v>
      </c>
      <c r="M19" s="1"/>
      <c r="N19" s="11"/>
      <c r="O19" s="8" t="str">
        <f t="shared" si="4"/>
        <v/>
      </c>
      <c r="P19" s="11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topLeftCell="I7" workbookViewId="0">
      <selection activeCell="A35" sqref="A35:XFD35"/>
    </sheetView>
  </sheetViews>
  <sheetFormatPr defaultRowHeight="15" x14ac:dyDescent="0.25"/>
  <cols>
    <col min="1" max="1" width="13.5703125" customWidth="1"/>
    <col min="2" max="2" width="10.85546875" customWidth="1"/>
    <col min="4" max="4" width="13.28515625" customWidth="1"/>
    <col min="7" max="7" width="9.85546875" customWidth="1"/>
    <col min="9" max="9" width="14.5703125" customWidth="1"/>
    <col min="14" max="14" width="9.28515625" customWidth="1"/>
    <col min="16" max="16" width="13.85546875" customWidth="1"/>
    <col min="21" max="21" width="14" customWidth="1"/>
  </cols>
  <sheetData>
    <row r="1" spans="1:22" ht="20.25" x14ac:dyDescent="0.3">
      <c r="A1" s="1"/>
      <c r="B1" s="2" t="s">
        <v>13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16</v>
      </c>
      <c r="B3" s="1"/>
      <c r="E3" s="10"/>
      <c r="F3" s="5" t="s">
        <v>0</v>
      </c>
      <c r="G3" s="5">
        <v>38</v>
      </c>
      <c r="H3" s="1" t="s">
        <v>14</v>
      </c>
      <c r="I3" s="10">
        <v>1</v>
      </c>
      <c r="J3" s="1" t="s">
        <v>1</v>
      </c>
      <c r="K3" s="6">
        <f>I3/G3</f>
        <v>2.6315789473684209E-2</v>
      </c>
      <c r="L3" s="7" t="s">
        <v>2</v>
      </c>
      <c r="M3" s="7">
        <v>37</v>
      </c>
      <c r="N3" s="10"/>
      <c r="O3" s="1"/>
      <c r="P3" s="1"/>
      <c r="Q3" s="1"/>
      <c r="R3" s="1"/>
      <c r="S3" s="1"/>
      <c r="T3" s="1"/>
      <c r="U3" s="1"/>
      <c r="V3" s="1"/>
    </row>
    <row r="4" spans="1:22" ht="20.25" x14ac:dyDescent="0.3">
      <c r="A4" s="3"/>
      <c r="B4" s="1"/>
      <c r="E4" s="10"/>
      <c r="F4" s="5"/>
      <c r="G4" s="5"/>
      <c r="H4" s="1" t="s">
        <v>15</v>
      </c>
      <c r="I4" s="10"/>
      <c r="J4" s="10"/>
      <c r="K4" s="10"/>
      <c r="L4" s="10"/>
      <c r="M4" s="10"/>
      <c r="N4" s="10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10" t="s">
        <v>7</v>
      </c>
      <c r="C7" s="10" t="s">
        <v>17</v>
      </c>
      <c r="D7" s="10" t="s">
        <v>8</v>
      </c>
      <c r="E7" s="10" t="s">
        <v>17</v>
      </c>
      <c r="F7" s="1"/>
      <c r="G7" s="10" t="s">
        <v>9</v>
      </c>
      <c r="H7" s="10" t="s">
        <v>17</v>
      </c>
      <c r="I7" s="10" t="s">
        <v>10</v>
      </c>
      <c r="J7" s="10" t="s">
        <v>17</v>
      </c>
      <c r="K7" s="10" t="s">
        <v>11</v>
      </c>
      <c r="L7" s="10" t="s">
        <v>17</v>
      </c>
      <c r="M7" s="1"/>
      <c r="N7" s="10" t="s">
        <v>9</v>
      </c>
      <c r="O7" s="10" t="s">
        <v>17</v>
      </c>
      <c r="P7" s="10" t="s">
        <v>10</v>
      </c>
      <c r="Q7" s="10" t="s">
        <v>17</v>
      </c>
      <c r="R7" s="1"/>
      <c r="S7" s="10" t="s">
        <v>9</v>
      </c>
      <c r="T7" s="10" t="s">
        <v>17</v>
      </c>
      <c r="U7" s="10" t="s">
        <v>10</v>
      </c>
      <c r="V7" s="10" t="s">
        <v>17</v>
      </c>
    </row>
    <row r="8" spans="1:22" ht="15.75" x14ac:dyDescent="0.25">
      <c r="A8" s="1" t="s">
        <v>12</v>
      </c>
      <c r="B8" s="10">
        <v>4</v>
      </c>
      <c r="C8" s="8">
        <f>((B8/G3)*100)</f>
        <v>10.526315789473683</v>
      </c>
      <c r="D8" s="10">
        <v>31</v>
      </c>
      <c r="E8" s="8">
        <f>((D8/G3)*100)</f>
        <v>81.578947368421055</v>
      </c>
      <c r="F8" s="1"/>
      <c r="G8" s="10">
        <v>21</v>
      </c>
      <c r="H8" s="8">
        <f>((G8/M3)*100)</f>
        <v>56.756756756756758</v>
      </c>
      <c r="I8" s="10">
        <v>7</v>
      </c>
      <c r="J8" s="8">
        <f>((I8/M3)*100)</f>
        <v>18.918918918918919</v>
      </c>
      <c r="K8" s="10">
        <v>9</v>
      </c>
      <c r="L8" s="8">
        <f>((K8/M3)*100)</f>
        <v>24.324324324324326</v>
      </c>
      <c r="M8" s="1"/>
      <c r="N8" s="10">
        <v>8</v>
      </c>
      <c r="O8" s="8">
        <f>((N8/K8)*100)</f>
        <v>88.888888888888886</v>
      </c>
      <c r="P8" s="10">
        <v>1</v>
      </c>
      <c r="Q8" s="8">
        <f>((P8/K8)*100)</f>
        <v>11.111111111111111</v>
      </c>
      <c r="R8" s="1"/>
      <c r="S8" s="5">
        <v>29</v>
      </c>
      <c r="T8" s="8">
        <f>((S8/M3)*100)</f>
        <v>78.378378378378372</v>
      </c>
      <c r="U8" s="5">
        <v>8</v>
      </c>
      <c r="V8" s="8">
        <f>((U8/M3)*100)</f>
        <v>21.621621621621621</v>
      </c>
    </row>
    <row r="12" spans="1:22" ht="20.25" x14ac:dyDescent="0.3">
      <c r="A12" s="3" t="s">
        <v>18</v>
      </c>
      <c r="B12" s="1"/>
      <c r="E12" s="10"/>
      <c r="F12" s="5" t="s">
        <v>0</v>
      </c>
      <c r="G12" s="5">
        <v>60</v>
      </c>
      <c r="H12" s="1" t="s">
        <v>14</v>
      </c>
      <c r="I12" s="10">
        <v>2</v>
      </c>
      <c r="J12" s="1" t="s">
        <v>1</v>
      </c>
      <c r="K12" s="6">
        <f>I12/G12</f>
        <v>3.3333333333333333E-2</v>
      </c>
      <c r="L12" s="7" t="s">
        <v>2</v>
      </c>
      <c r="M12" s="10">
        <v>58</v>
      </c>
      <c r="N12" s="10"/>
      <c r="O12" s="10"/>
      <c r="P12" s="10"/>
      <c r="Q12" s="1"/>
      <c r="R12" s="10"/>
      <c r="S12" s="10"/>
      <c r="T12" s="1"/>
      <c r="U12" s="1"/>
      <c r="V12" s="1"/>
    </row>
    <row r="13" spans="1:22" ht="20.25" x14ac:dyDescent="0.3">
      <c r="A13" s="3"/>
      <c r="B13" s="1"/>
      <c r="E13" s="10"/>
      <c r="F13" s="5"/>
      <c r="G13" s="5"/>
      <c r="H13" s="1" t="s">
        <v>15</v>
      </c>
      <c r="I13" s="10"/>
      <c r="J13" s="10"/>
      <c r="L13" s="10"/>
      <c r="M13" s="10"/>
      <c r="N13" s="10"/>
      <c r="O13" s="10"/>
      <c r="P13" s="10"/>
      <c r="Q13" s="1"/>
      <c r="R13" s="10"/>
      <c r="S13" s="10"/>
      <c r="T13" s="1"/>
      <c r="U13" s="1"/>
      <c r="V13" s="1"/>
    </row>
    <row r="14" spans="1:22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5.75" x14ac:dyDescent="0.25">
      <c r="A15" s="1"/>
      <c r="B15" s="16" t="s">
        <v>3</v>
      </c>
      <c r="C15" s="16"/>
      <c r="D15" s="16"/>
      <c r="E15" s="16"/>
      <c r="F15" s="1"/>
      <c r="G15" s="17" t="s">
        <v>4</v>
      </c>
      <c r="H15" s="17"/>
      <c r="I15" s="17"/>
      <c r="J15" s="17"/>
      <c r="K15" s="17"/>
      <c r="L15" s="17"/>
      <c r="M15" s="1"/>
      <c r="N15" s="16" t="s">
        <v>5</v>
      </c>
      <c r="O15" s="16"/>
      <c r="P15" s="16"/>
      <c r="Q15" s="16"/>
      <c r="R15" s="1"/>
      <c r="S15" s="17" t="s">
        <v>6</v>
      </c>
      <c r="T15" s="17"/>
      <c r="U15" s="17"/>
      <c r="V15" s="17"/>
    </row>
    <row r="16" spans="1:22" ht="15.75" x14ac:dyDescent="0.25">
      <c r="A16" s="1"/>
      <c r="B16" s="10" t="s">
        <v>7</v>
      </c>
      <c r="C16" s="10" t="s">
        <v>17</v>
      </c>
      <c r="D16" s="10" t="s">
        <v>8</v>
      </c>
      <c r="E16" s="10" t="s">
        <v>17</v>
      </c>
      <c r="F16" s="1"/>
      <c r="G16" s="10" t="s">
        <v>9</v>
      </c>
      <c r="H16" s="10" t="s">
        <v>17</v>
      </c>
      <c r="I16" s="10" t="s">
        <v>10</v>
      </c>
      <c r="J16" s="10" t="s">
        <v>17</v>
      </c>
      <c r="K16" s="10" t="s">
        <v>11</v>
      </c>
      <c r="L16" s="10" t="s">
        <v>17</v>
      </c>
      <c r="M16" s="1"/>
      <c r="N16" s="10" t="s">
        <v>9</v>
      </c>
      <c r="O16" s="10" t="s">
        <v>17</v>
      </c>
      <c r="P16" s="10" t="s">
        <v>10</v>
      </c>
      <c r="Q16" s="10" t="s">
        <v>17</v>
      </c>
      <c r="R16" s="1"/>
      <c r="S16" s="10" t="s">
        <v>9</v>
      </c>
      <c r="T16" s="10" t="s">
        <v>17</v>
      </c>
      <c r="U16" s="10" t="s">
        <v>10</v>
      </c>
      <c r="V16" s="10" t="s">
        <v>17</v>
      </c>
    </row>
    <row r="17" spans="1:22" ht="15.75" x14ac:dyDescent="0.25">
      <c r="A17" s="1" t="s">
        <v>12</v>
      </c>
      <c r="B17" s="10">
        <v>24</v>
      </c>
      <c r="C17" s="8">
        <f>((B17/G12)*100)</f>
        <v>40</v>
      </c>
      <c r="D17" s="10">
        <v>34</v>
      </c>
      <c r="E17" s="8">
        <f>((D17/G12)*100)</f>
        <v>56.666666666666664</v>
      </c>
      <c r="F17" s="1"/>
      <c r="G17" s="10">
        <v>47</v>
      </c>
      <c r="H17" s="8">
        <f>((G17/M12)*100)</f>
        <v>81.034482758620683</v>
      </c>
      <c r="I17" s="10">
        <v>0</v>
      </c>
      <c r="J17" s="8">
        <f>((I17/M12)*100)</f>
        <v>0</v>
      </c>
      <c r="K17" s="10">
        <v>11</v>
      </c>
      <c r="L17" s="8">
        <f>((K17/M12)*100)</f>
        <v>18.96551724137931</v>
      </c>
      <c r="M17" s="1"/>
      <c r="N17" s="10">
        <v>11</v>
      </c>
      <c r="O17" s="8">
        <f>((N17/K17)*100)</f>
        <v>100</v>
      </c>
      <c r="P17" s="10">
        <v>0</v>
      </c>
      <c r="Q17" s="8">
        <f>((P17/K17)*100)</f>
        <v>0</v>
      </c>
      <c r="R17" s="1"/>
      <c r="S17" s="5">
        <v>58</v>
      </c>
      <c r="T17" s="8">
        <f>((S17/M12)*100)</f>
        <v>100</v>
      </c>
      <c r="U17" s="5">
        <v>0</v>
      </c>
      <c r="V17" s="8">
        <f>((U17/M12)*100)</f>
        <v>0</v>
      </c>
    </row>
    <row r="23" spans="1:22" ht="20.25" x14ac:dyDescent="0.3">
      <c r="A23" s="3" t="s">
        <v>19</v>
      </c>
      <c r="B23" s="1"/>
      <c r="E23" s="10"/>
      <c r="F23" s="5" t="s">
        <v>0</v>
      </c>
      <c r="G23" s="5">
        <f>G3+G12</f>
        <v>98</v>
      </c>
      <c r="H23" s="1" t="s">
        <v>14</v>
      </c>
      <c r="I23" s="10">
        <f>I3+I12</f>
        <v>3</v>
      </c>
      <c r="J23" s="1" t="s">
        <v>1</v>
      </c>
      <c r="K23" s="6">
        <f>I23/G23</f>
        <v>3.0612244897959183E-2</v>
      </c>
      <c r="L23" s="7" t="s">
        <v>2</v>
      </c>
      <c r="M23" s="10">
        <f>M3+M12</f>
        <v>95</v>
      </c>
      <c r="N23" s="10"/>
      <c r="O23" s="1"/>
      <c r="P23" s="10"/>
      <c r="Q23" s="1"/>
      <c r="R23" s="1"/>
      <c r="S23" s="1"/>
      <c r="T23" s="1"/>
      <c r="U23" s="1"/>
      <c r="V23" s="1"/>
    </row>
    <row r="24" spans="1:22" ht="20.25" x14ac:dyDescent="0.3">
      <c r="A24" s="3"/>
      <c r="B24" s="1"/>
      <c r="E24" s="10"/>
      <c r="F24" s="5"/>
      <c r="G24" s="5"/>
      <c r="H24" s="1" t="s">
        <v>15</v>
      </c>
      <c r="I24" s="10"/>
      <c r="J24" s="10"/>
      <c r="K24" s="10"/>
      <c r="L24" s="10"/>
      <c r="M24" s="10"/>
      <c r="N24" s="10"/>
      <c r="O24" s="1"/>
      <c r="P24" s="10"/>
      <c r="Q24" s="1"/>
      <c r="R24" s="1"/>
      <c r="S24" s="1"/>
      <c r="T24" s="1"/>
      <c r="U24" s="1"/>
      <c r="V24" s="1"/>
    </row>
    <row r="25" spans="1:22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5.75" x14ac:dyDescent="0.25">
      <c r="A26" s="1"/>
      <c r="B26" s="16" t="s">
        <v>3</v>
      </c>
      <c r="C26" s="16"/>
      <c r="D26" s="16"/>
      <c r="E26" s="16"/>
      <c r="F26" s="1"/>
      <c r="G26" s="17" t="s">
        <v>4</v>
      </c>
      <c r="H26" s="17"/>
      <c r="I26" s="17"/>
      <c r="J26" s="17"/>
      <c r="K26" s="17"/>
      <c r="L26" s="17"/>
      <c r="M26" s="1"/>
      <c r="N26" s="16" t="s">
        <v>5</v>
      </c>
      <c r="O26" s="16"/>
      <c r="P26" s="16"/>
      <c r="Q26" s="16"/>
      <c r="R26" s="1"/>
      <c r="S26" s="17" t="s">
        <v>6</v>
      </c>
      <c r="T26" s="17"/>
      <c r="U26" s="17"/>
      <c r="V26" s="17"/>
    </row>
    <row r="27" spans="1:22" ht="15.75" x14ac:dyDescent="0.25">
      <c r="A27" s="1"/>
      <c r="B27" s="10" t="s">
        <v>7</v>
      </c>
      <c r="C27" s="10" t="s">
        <v>17</v>
      </c>
      <c r="D27" s="10" t="s">
        <v>8</v>
      </c>
      <c r="E27" s="10" t="s">
        <v>17</v>
      </c>
      <c r="F27" s="1"/>
      <c r="G27" s="10" t="s">
        <v>9</v>
      </c>
      <c r="H27" s="10" t="s">
        <v>17</v>
      </c>
      <c r="I27" s="10" t="s">
        <v>10</v>
      </c>
      <c r="J27" s="10" t="s">
        <v>17</v>
      </c>
      <c r="K27" s="10" t="s">
        <v>11</v>
      </c>
      <c r="L27" s="10" t="s">
        <v>17</v>
      </c>
      <c r="M27" s="1"/>
      <c r="N27" s="10" t="s">
        <v>9</v>
      </c>
      <c r="O27" s="10" t="s">
        <v>17</v>
      </c>
      <c r="P27" s="10" t="s">
        <v>10</v>
      </c>
      <c r="Q27" s="10" t="s">
        <v>17</v>
      </c>
      <c r="R27" s="1"/>
      <c r="S27" s="10" t="s">
        <v>9</v>
      </c>
      <c r="T27" s="10" t="s">
        <v>17</v>
      </c>
      <c r="U27" s="10" t="s">
        <v>10</v>
      </c>
      <c r="V27" s="10" t="s">
        <v>17</v>
      </c>
    </row>
    <row r="28" spans="1:22" ht="15.75" x14ac:dyDescent="0.25">
      <c r="A28" s="1" t="s">
        <v>12</v>
      </c>
      <c r="B28" s="10">
        <f>B8+B17</f>
        <v>28</v>
      </c>
      <c r="C28" s="8">
        <f>((B28/G23)*100)</f>
        <v>28.571428571428569</v>
      </c>
      <c r="D28" s="10">
        <f>D8+D17</f>
        <v>65</v>
      </c>
      <c r="E28" s="8">
        <f>((D28/G23)*100)</f>
        <v>66.326530612244895</v>
      </c>
      <c r="F28" s="1"/>
      <c r="G28" s="10">
        <f>G8+G17</f>
        <v>68</v>
      </c>
      <c r="H28" s="8">
        <f>((G28/M23)*100)</f>
        <v>71.578947368421055</v>
      </c>
      <c r="I28" s="10">
        <f>I8+I17</f>
        <v>7</v>
      </c>
      <c r="J28" s="8">
        <f>((I28/M23)*100)</f>
        <v>7.3684210526315779</v>
      </c>
      <c r="K28" s="10">
        <f>K8+K17</f>
        <v>20</v>
      </c>
      <c r="L28" s="8">
        <f>((K28/(M3+M12))*100)</f>
        <v>21.052631578947366</v>
      </c>
      <c r="M28" s="1"/>
      <c r="N28" s="10">
        <f>N8+N17</f>
        <v>19</v>
      </c>
      <c r="O28" s="8">
        <f>((N28/K28)*100)</f>
        <v>95</v>
      </c>
      <c r="P28" s="10">
        <f>P8+P17</f>
        <v>1</v>
      </c>
      <c r="Q28" s="8">
        <f>((P28/K28)*100)</f>
        <v>5</v>
      </c>
      <c r="R28" s="1"/>
      <c r="S28" s="5">
        <f>S8+S17</f>
        <v>87</v>
      </c>
      <c r="T28" s="8">
        <f>((S28/M23)*100)</f>
        <v>91.578947368421055</v>
      </c>
      <c r="U28" s="5">
        <f>U8+U17</f>
        <v>8</v>
      </c>
      <c r="V28" s="8">
        <f>((U28/M23)*100)</f>
        <v>8.4210526315789469</v>
      </c>
    </row>
    <row r="29" spans="1:22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5" spans="7:12" ht="15.75" x14ac:dyDescent="0.25">
      <c r="G35" s="1"/>
      <c r="H35" s="10"/>
      <c r="I35" s="1"/>
      <c r="J35" s="10"/>
      <c r="K35" s="1"/>
      <c r="L35" s="1"/>
    </row>
    <row r="36" spans="7:12" ht="15.75" x14ac:dyDescent="0.25">
      <c r="G36" s="1"/>
      <c r="H36" s="12"/>
      <c r="I36" s="1"/>
      <c r="J36" s="12"/>
      <c r="K36" s="1"/>
      <c r="L36" s="1"/>
    </row>
  </sheetData>
  <mergeCells count="12">
    <mergeCell ref="S26:V26"/>
    <mergeCell ref="B26:E26"/>
    <mergeCell ref="G26:L26"/>
    <mergeCell ref="N26:Q26"/>
    <mergeCell ref="B6:E6"/>
    <mergeCell ref="G6:L6"/>
    <mergeCell ref="N6:Q6"/>
    <mergeCell ref="S6:V6"/>
    <mergeCell ref="B15:E15"/>
    <mergeCell ref="G15:L15"/>
    <mergeCell ref="N15:Q15"/>
    <mergeCell ref="S15:V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28" workbookViewId="0">
      <selection activeCell="E38" sqref="E38:H39"/>
    </sheetView>
  </sheetViews>
  <sheetFormatPr defaultRowHeight="15" x14ac:dyDescent="0.25"/>
  <cols>
    <col min="1" max="1" width="10" customWidth="1"/>
    <col min="3" max="3" width="10.7109375" customWidth="1"/>
    <col min="6" max="6" width="11" customWidth="1"/>
  </cols>
  <sheetData>
    <row r="1" spans="1:6" x14ac:dyDescent="0.25">
      <c r="A1" t="s">
        <v>51</v>
      </c>
    </row>
    <row r="3" spans="1:6" x14ac:dyDescent="0.25">
      <c r="C3" t="s">
        <v>50</v>
      </c>
      <c r="D3" t="s">
        <v>20</v>
      </c>
    </row>
    <row r="5" spans="1:6" x14ac:dyDescent="0.25">
      <c r="C5" s="13" t="s">
        <v>3</v>
      </c>
      <c r="D5" s="13" t="s">
        <v>21</v>
      </c>
      <c r="E5" s="13" t="s">
        <v>22</v>
      </c>
      <c r="F5" s="13" t="s">
        <v>23</v>
      </c>
    </row>
    <row r="7" spans="1:6" x14ac:dyDescent="0.25">
      <c r="B7" t="s">
        <v>24</v>
      </c>
      <c r="C7" s="14">
        <v>6.8199999999999997E-2</v>
      </c>
      <c r="D7" s="14">
        <v>0.31709999999999999</v>
      </c>
      <c r="E7" s="14">
        <v>0.95</v>
      </c>
      <c r="F7" s="14">
        <v>0.78049999999999997</v>
      </c>
    </row>
    <row r="8" spans="1:6" x14ac:dyDescent="0.25">
      <c r="B8" t="s">
        <v>25</v>
      </c>
      <c r="C8" s="14">
        <v>0.1053</v>
      </c>
      <c r="D8" s="14">
        <v>0.56759999999999999</v>
      </c>
      <c r="E8" s="14">
        <v>0.88890000000000002</v>
      </c>
      <c r="F8" s="14">
        <v>0.78380000000000005</v>
      </c>
    </row>
    <row r="26" spans="2:6" x14ac:dyDescent="0.25">
      <c r="C26" t="s">
        <v>26</v>
      </c>
      <c r="D26" t="s">
        <v>20</v>
      </c>
    </row>
    <row r="28" spans="2:6" x14ac:dyDescent="0.25">
      <c r="C28" s="13" t="s">
        <v>3</v>
      </c>
      <c r="D28" s="13" t="s">
        <v>21</v>
      </c>
      <c r="E28" s="13" t="s">
        <v>22</v>
      </c>
      <c r="F28" s="13" t="s">
        <v>23</v>
      </c>
    </row>
    <row r="30" spans="2:6" x14ac:dyDescent="0.25">
      <c r="B30" t="s">
        <v>24</v>
      </c>
      <c r="C30" s="14">
        <v>0.1951</v>
      </c>
      <c r="D30" s="14">
        <v>0.6341</v>
      </c>
      <c r="E30" s="14">
        <v>1</v>
      </c>
      <c r="F30" s="14">
        <v>0.878</v>
      </c>
    </row>
    <row r="31" spans="2:6" x14ac:dyDescent="0.25">
      <c r="B31" t="s">
        <v>25</v>
      </c>
      <c r="C31" s="14">
        <v>0.4</v>
      </c>
      <c r="D31" s="14">
        <v>0.81030000000000002</v>
      </c>
      <c r="E31" s="14">
        <v>1</v>
      </c>
      <c r="F31" s="14">
        <v>1</v>
      </c>
    </row>
    <row r="43" spans="2:6" x14ac:dyDescent="0.25">
      <c r="B43" s="15" t="s">
        <v>27</v>
      </c>
      <c r="D43" t="s">
        <v>20</v>
      </c>
    </row>
    <row r="45" spans="2:6" x14ac:dyDescent="0.25">
      <c r="C45" s="13" t="s">
        <v>3</v>
      </c>
      <c r="D45" s="13" t="s">
        <v>21</v>
      </c>
      <c r="E45" s="13" t="s">
        <v>22</v>
      </c>
      <c r="F45" s="13" t="s">
        <v>23</v>
      </c>
    </row>
    <row r="47" spans="2:6" x14ac:dyDescent="0.25">
      <c r="B47" t="s">
        <v>24</v>
      </c>
      <c r="C47" s="14">
        <v>0.12939999999999999</v>
      </c>
      <c r="D47" s="14">
        <v>0.47560000000000002</v>
      </c>
      <c r="E47" s="14">
        <v>0.9667</v>
      </c>
      <c r="F47" s="14">
        <v>0.82930000000000004</v>
      </c>
    </row>
    <row r="48" spans="2:6" x14ac:dyDescent="0.25">
      <c r="B48" t="s">
        <v>25</v>
      </c>
      <c r="C48" s="14">
        <v>0.28570000000000001</v>
      </c>
      <c r="D48" s="14">
        <v>0.71579999999999999</v>
      </c>
      <c r="E48" s="14">
        <v>0.95</v>
      </c>
      <c r="F48" s="14">
        <v>0.91579999999999995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1^A TG</vt:lpstr>
      <vt:lpstr>2^A TG</vt:lpstr>
      <vt:lpstr>3^A TG</vt:lpstr>
      <vt:lpstr>4^A TG</vt:lpstr>
      <vt:lpstr>4^B TG</vt:lpstr>
      <vt:lpstr>GENERALE</vt:lpstr>
      <vt:lpstr>GRAFICI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Leonilde</cp:lastModifiedBy>
  <dcterms:created xsi:type="dcterms:W3CDTF">2015-03-10T11:20:23Z</dcterms:created>
  <dcterms:modified xsi:type="dcterms:W3CDTF">2017-03-31T20:59:28Z</dcterms:modified>
</cp:coreProperties>
</file>