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J10" i="1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L31"/>
  <c r="L32"/>
  <c r="L33"/>
  <c r="L34"/>
  <c r="G9"/>
  <c r="M9" s="1"/>
  <c r="G10"/>
  <c r="M10" s="1"/>
  <c r="G11"/>
  <c r="G12"/>
  <c r="I12" s="1"/>
  <c r="K12" s="1"/>
  <c r="G13"/>
  <c r="M13" s="1"/>
  <c r="G14"/>
  <c r="M14" s="1"/>
  <c r="G15"/>
  <c r="M15" s="1"/>
  <c r="G16"/>
  <c r="M16" s="1"/>
  <c r="G17"/>
  <c r="M17" s="1"/>
  <c r="G18"/>
  <c r="M18" s="1"/>
  <c r="G19"/>
  <c r="M19" s="1"/>
  <c r="G20"/>
  <c r="M20" s="1"/>
  <c r="G21"/>
  <c r="M21" s="1"/>
  <c r="G22"/>
  <c r="M22" s="1"/>
  <c r="G23"/>
  <c r="M23" s="1"/>
  <c r="G24"/>
  <c r="I24" s="1"/>
  <c r="K24" s="1"/>
  <c r="G25"/>
  <c r="M25" s="1"/>
  <c r="G26"/>
  <c r="M26" s="1"/>
  <c r="G27"/>
  <c r="M27" s="1"/>
  <c r="G28"/>
  <c r="M28" s="1"/>
  <c r="G29"/>
  <c r="M29" s="1"/>
  <c r="G30"/>
  <c r="M30" s="1"/>
  <c r="G31"/>
  <c r="M31" s="1"/>
  <c r="G32"/>
  <c r="G33"/>
  <c r="G34"/>
  <c r="E9"/>
  <c r="F9" s="1"/>
  <c r="L9" s="1"/>
  <c r="E10"/>
  <c r="F10" s="1"/>
  <c r="L10" s="1"/>
  <c r="E11"/>
  <c r="F11" s="1"/>
  <c r="L11" s="1"/>
  <c r="E12"/>
  <c r="F12" s="1"/>
  <c r="L12" s="1"/>
  <c r="E13"/>
  <c r="F13" s="1"/>
  <c r="L13" s="1"/>
  <c r="E14"/>
  <c r="F14" s="1"/>
  <c r="L14" s="1"/>
  <c r="E15"/>
  <c r="F15" s="1"/>
  <c r="L15" s="1"/>
  <c r="E16"/>
  <c r="F16" s="1"/>
  <c r="E17"/>
  <c r="F17" s="1"/>
  <c r="E18"/>
  <c r="F18" s="1"/>
  <c r="L18" s="1"/>
  <c r="E19"/>
  <c r="F19" s="1"/>
  <c r="E20"/>
  <c r="F20" s="1"/>
  <c r="E21"/>
  <c r="F21" s="1"/>
  <c r="E22"/>
  <c r="F22" s="1"/>
  <c r="E23"/>
  <c r="F23" s="1"/>
  <c r="E24"/>
  <c r="F24" s="1"/>
  <c r="L24" s="1"/>
  <c r="E25"/>
  <c r="F25" s="1"/>
  <c r="L25" s="1"/>
  <c r="E26"/>
  <c r="F26" s="1"/>
  <c r="E27"/>
  <c r="F27" s="1"/>
  <c r="E28"/>
  <c r="F28" s="1"/>
  <c r="E29"/>
  <c r="F29" s="1"/>
  <c r="E30"/>
  <c r="F30" s="1"/>
  <c r="L30" s="1"/>
  <c r="E31"/>
  <c r="E32"/>
  <c r="E33"/>
  <c r="E34"/>
  <c r="I32" l="1"/>
  <c r="K32" s="1"/>
  <c r="I11"/>
  <c r="K11" s="1"/>
  <c r="M24"/>
  <c r="I33"/>
  <c r="K33" s="1"/>
  <c r="I34"/>
  <c r="K34" s="1"/>
  <c r="I26"/>
  <c r="K26" s="1"/>
  <c r="I27"/>
  <c r="K27" s="1"/>
  <c r="I15"/>
  <c r="K15" s="1"/>
  <c r="I28"/>
  <c r="K28" s="1"/>
  <c r="I16"/>
  <c r="K16" s="1"/>
  <c r="I29"/>
  <c r="K29" s="1"/>
  <c r="I17"/>
  <c r="K17" s="1"/>
  <c r="M11"/>
  <c r="I30"/>
  <c r="K30" s="1"/>
  <c r="I18"/>
  <c r="K18" s="1"/>
  <c r="M12"/>
  <c r="I31"/>
  <c r="K31" s="1"/>
  <c r="I19"/>
  <c r="K19" s="1"/>
  <c r="I20"/>
  <c r="K20" s="1"/>
  <c r="I21"/>
  <c r="K21" s="1"/>
  <c r="I22"/>
  <c r="K22" s="1"/>
  <c r="I10"/>
  <c r="K10" s="1"/>
  <c r="H9"/>
  <c r="I9" s="1"/>
  <c r="J9" s="1"/>
  <c r="K9" s="1"/>
  <c r="I23"/>
  <c r="K23" s="1"/>
  <c r="I25"/>
  <c r="K25" s="1"/>
  <c r="I13"/>
  <c r="K13" s="1"/>
  <c r="I14"/>
  <c r="K14" s="1"/>
  <c r="M32"/>
  <c r="M33"/>
  <c r="L19"/>
  <c r="L23"/>
  <c r="L26"/>
  <c r="L27"/>
  <c r="M34"/>
  <c r="L28"/>
  <c r="L29"/>
  <c r="L17"/>
  <c r="L20"/>
  <c r="L21"/>
  <c r="L22"/>
  <c r="L16"/>
</calcChain>
</file>

<file path=xl/comments1.xml><?xml version="1.0" encoding="utf-8"?>
<comments xmlns="http://schemas.openxmlformats.org/spreadsheetml/2006/main">
  <authors>
    <author>Vicario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Vicario:</t>
        </r>
        <r>
          <rPr>
            <sz val="9"/>
            <color indexed="81"/>
            <rFont val="Tahoma"/>
            <family val="2"/>
          </rPr>
          <t xml:space="preserve">
dal registro elettronico, report assenze intero anno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Vicario:</t>
        </r>
        <r>
          <rPr>
            <sz val="9"/>
            <color indexed="81"/>
            <rFont val="Tahoma"/>
            <family val="2"/>
          </rPr>
          <t xml:space="preserve">
dal registro elettronico, assenze, tipo di giustificazioni intero anno, report formazione a distanza</t>
        </r>
      </text>
    </comment>
  </commentList>
</comments>
</file>

<file path=xl/sharedStrings.xml><?xml version="1.0" encoding="utf-8"?>
<sst xmlns="http://schemas.openxmlformats.org/spreadsheetml/2006/main" count="26" uniqueCount="26">
  <si>
    <t>totale ore erogate</t>
  </si>
  <si>
    <t>studente</t>
  </si>
  <si>
    <t xml:space="preserve">ore di formazione in  presenza </t>
  </si>
  <si>
    <t>ore di assenza totali (documentate e non, giustificate e non)</t>
  </si>
  <si>
    <t>ore previste dal patto formativo</t>
  </si>
  <si>
    <t>ore di formazione a distanza</t>
  </si>
  <si>
    <t>le ore fruite non sono sufficienti</t>
  </si>
  <si>
    <t>pur avendo fatto molte ore in fad non arriva all'80% in presenza,  anche aggiungendo il 25% consentito di assenze, siamo oltre la percentuale consentita a meno di deroghe</t>
  </si>
  <si>
    <t>il 25% di assenze ammesso deve coprire sia la FAD che la presenza</t>
  </si>
  <si>
    <t>AAAAAAAA</t>
  </si>
  <si>
    <t>BBBBBBBB</t>
  </si>
  <si>
    <t>CCCCCCCC</t>
  </si>
  <si>
    <t>DDDDDDDDD</t>
  </si>
  <si>
    <t>EEEEEEEEE</t>
  </si>
  <si>
    <t>classe …………………..</t>
  </si>
  <si>
    <t>Compilare solo le colonne a sfondo grigio</t>
  </si>
  <si>
    <t>percentuale formazione in presenza (almeno 80%)</t>
  </si>
  <si>
    <t>le ore di assenza ammesse vengono imputate esclusivamente alla formazione in presenza</t>
  </si>
  <si>
    <t>percentuale di FAD mancante</t>
  </si>
  <si>
    <t>percentuale di presenza mancante</t>
  </si>
  <si>
    <t>in regola. Ha fruito tutto in presenza, anche più del dovuto, le assenze si considerano 0</t>
  </si>
  <si>
    <t>ore di assenza rispetto al patto formativo</t>
  </si>
  <si>
    <t>percentuale di assenza</t>
  </si>
  <si>
    <t>ore di FAD che possono essere conteggiate (max 20% del patto formativo)</t>
  </si>
  <si>
    <t>totale ore fruite</t>
  </si>
  <si>
    <t xml:space="preserve">percentuale formazione a distanza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</si>
</sst>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10" fontId="0" fillId="0" borderId="0" xfId="0" applyNumberFormat="1"/>
    <xf numFmtId="10" fontId="1" fillId="0" borderId="0" xfId="0" applyNumberFormat="1" applyFont="1" applyAlignment="1">
      <alignment wrapText="1"/>
    </xf>
    <xf numFmtId="0" fontId="4" fillId="0" borderId="0" xfId="0" applyFont="1"/>
    <xf numFmtId="10" fontId="4" fillId="0" borderId="0" xfId="0" applyNumberFormat="1" applyFont="1"/>
    <xf numFmtId="0" fontId="0" fillId="0" borderId="1" xfId="0" applyBorder="1"/>
    <xf numFmtId="0" fontId="0" fillId="2" borderId="1" xfId="0" applyFill="1" applyBorder="1"/>
    <xf numFmtId="10" fontId="0" fillId="0" borderId="1" xfId="0" applyNumberFormat="1" applyBorder="1"/>
    <xf numFmtId="10" fontId="0" fillId="0" borderId="0" xfId="0" applyNumberFormat="1" applyBorder="1"/>
    <xf numFmtId="2" fontId="0" fillId="0" borderId="0" xfId="0" applyNumberFormat="1" applyBorder="1"/>
    <xf numFmtId="9" fontId="4" fillId="0" borderId="0" xfId="1" applyFont="1"/>
    <xf numFmtId="9" fontId="0" fillId="0" borderId="0" xfId="1" applyFont="1"/>
    <xf numFmtId="9" fontId="1" fillId="0" borderId="0" xfId="1" applyFont="1" applyAlignment="1">
      <alignment wrapText="1"/>
    </xf>
    <xf numFmtId="9" fontId="0" fillId="0" borderId="0" xfId="1" applyFont="1" applyBorder="1"/>
    <xf numFmtId="0" fontId="6" fillId="0" borderId="0" xfId="0" applyFont="1"/>
    <xf numFmtId="0" fontId="0" fillId="3" borderId="1" xfId="0" applyFill="1" applyBorder="1"/>
  </cellXfs>
  <cellStyles count="2">
    <cellStyle name="Normale" xfId="0" builtinId="0"/>
    <cellStyle name="Percentuale" xfId="1" builtinId="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DDDD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34"/>
  <sheetViews>
    <sheetView tabSelected="1" workbookViewId="0">
      <selection activeCell="A9" sqref="A9"/>
    </sheetView>
  </sheetViews>
  <sheetFormatPr defaultRowHeight="15"/>
  <cols>
    <col min="1" max="1" width="17.28515625" bestFit="1" customWidth="1"/>
    <col min="2" max="2" width="21.42578125" customWidth="1"/>
    <col min="3" max="3" width="22.28515625" customWidth="1"/>
    <col min="4" max="4" width="18.42578125" customWidth="1"/>
    <col min="5" max="5" width="14" customWidth="1"/>
    <col min="6" max="6" width="20" style="3" customWidth="1"/>
    <col min="7" max="10" width="22.42578125" style="3" customWidth="1"/>
    <col min="11" max="11" width="22.42578125" style="13" customWidth="1"/>
    <col min="12" max="13" width="23.7109375" customWidth="1"/>
  </cols>
  <sheetData>
    <row r="3" spans="1:14" s="5" customFormat="1">
      <c r="A3" s="16" t="s">
        <v>15</v>
      </c>
      <c r="F3" s="6"/>
      <c r="G3" s="6"/>
      <c r="H3" s="6"/>
      <c r="I3" s="6"/>
      <c r="J3" s="6"/>
      <c r="K3" s="12"/>
    </row>
    <row r="4" spans="1:14">
      <c r="A4" t="s">
        <v>14</v>
      </c>
    </row>
    <row r="5" spans="1:14">
      <c r="A5" t="s">
        <v>0</v>
      </c>
      <c r="B5">
        <v>900</v>
      </c>
    </row>
    <row r="8" spans="1:14" s="1" customFormat="1" ht="60">
      <c r="A8" s="1" t="s">
        <v>1</v>
      </c>
      <c r="B8" s="1" t="s">
        <v>4</v>
      </c>
      <c r="C8" s="1" t="s">
        <v>3</v>
      </c>
      <c r="D8" s="1" t="s">
        <v>5</v>
      </c>
      <c r="E8" s="2" t="s">
        <v>2</v>
      </c>
      <c r="F8" s="4" t="s">
        <v>16</v>
      </c>
      <c r="G8" s="4" t="s">
        <v>25</v>
      </c>
      <c r="H8" s="4" t="s">
        <v>23</v>
      </c>
      <c r="I8" s="4" t="s">
        <v>24</v>
      </c>
      <c r="J8" s="4" t="s">
        <v>21</v>
      </c>
      <c r="K8" s="14" t="s">
        <v>22</v>
      </c>
      <c r="L8" s="1" t="s">
        <v>19</v>
      </c>
      <c r="M8" s="1" t="s">
        <v>18</v>
      </c>
    </row>
    <row r="9" spans="1:14">
      <c r="A9" s="17" t="s">
        <v>9</v>
      </c>
      <c r="B9" s="8">
        <v>520</v>
      </c>
      <c r="C9" s="8">
        <v>800</v>
      </c>
      <c r="D9" s="8">
        <v>90</v>
      </c>
      <c r="E9" s="7">
        <f t="shared" ref="E9:E34" si="0">$B$5-C9</f>
        <v>100</v>
      </c>
      <c r="F9" s="9">
        <f t="shared" ref="F9:F30" si="1">E9/B9</f>
        <v>0.19230769230769232</v>
      </c>
      <c r="G9" s="9">
        <f t="shared" ref="G9:G34" si="2">D9/B9</f>
        <v>0.17307692307692307</v>
      </c>
      <c r="H9" s="11">
        <f>IF(G9&lt;20%,D9,B9*20%)</f>
        <v>90</v>
      </c>
      <c r="I9" s="11">
        <f>H9+E9</f>
        <v>190</v>
      </c>
      <c r="J9" s="11">
        <f t="shared" ref="J9:J34" si="3">IF(I9&gt;B9,0,B9-I9)</f>
        <v>330</v>
      </c>
      <c r="K9" s="15">
        <f>J9/B9</f>
        <v>0.63461538461538458</v>
      </c>
      <c r="L9" s="10">
        <f>IF(F9&gt;80%,0,80%-F9)</f>
        <v>0.60769230769230775</v>
      </c>
      <c r="M9" s="10">
        <f>IF(G9&gt;20%,0,20%-G9)</f>
        <v>2.6923076923076938E-2</v>
      </c>
      <c r="N9" t="s">
        <v>6</v>
      </c>
    </row>
    <row r="10" spans="1:14">
      <c r="A10" s="17" t="s">
        <v>10</v>
      </c>
      <c r="B10" s="8">
        <v>400</v>
      </c>
      <c r="C10" s="8">
        <v>600</v>
      </c>
      <c r="D10" s="8">
        <v>300</v>
      </c>
      <c r="E10" s="7">
        <f t="shared" si="0"/>
        <v>300</v>
      </c>
      <c r="F10" s="9">
        <f t="shared" si="1"/>
        <v>0.75</v>
      </c>
      <c r="G10" s="9">
        <f t="shared" si="2"/>
        <v>0.75</v>
      </c>
      <c r="H10" s="11">
        <f t="shared" ref="H10:H34" si="4">IF(G10&lt;20%,D10,B10*20%)</f>
        <v>80</v>
      </c>
      <c r="I10" s="11">
        <f t="shared" ref="I10:I34" si="5">H10+E10</f>
        <v>380</v>
      </c>
      <c r="J10" s="11">
        <f t="shared" si="3"/>
        <v>20</v>
      </c>
      <c r="K10" s="15">
        <f t="shared" ref="K10:K33" si="6">J10/B10</f>
        <v>0.05</v>
      </c>
      <c r="L10" s="10">
        <f t="shared" ref="L10:L34" si="7">IF(F10&gt;80%,0,80%-F10)</f>
        <v>5.0000000000000044E-2</v>
      </c>
      <c r="M10" s="10">
        <f t="shared" ref="M10:M34" si="8">IF(G10&gt;20%,0,20%-G10)</f>
        <v>0</v>
      </c>
      <c r="N10" t="s">
        <v>17</v>
      </c>
    </row>
    <row r="11" spans="1:14">
      <c r="A11" s="17" t="s">
        <v>11</v>
      </c>
      <c r="B11" s="8">
        <v>327</v>
      </c>
      <c r="C11" s="8">
        <v>200</v>
      </c>
      <c r="D11" s="8"/>
      <c r="E11" s="7">
        <f t="shared" si="0"/>
        <v>700</v>
      </c>
      <c r="F11" s="9">
        <f t="shared" si="1"/>
        <v>2.1406727828746179</v>
      </c>
      <c r="G11" s="9">
        <f t="shared" si="2"/>
        <v>0</v>
      </c>
      <c r="H11" s="11">
        <f t="shared" si="4"/>
        <v>0</v>
      </c>
      <c r="I11" s="11">
        <f t="shared" si="5"/>
        <v>700</v>
      </c>
      <c r="J11" s="11">
        <f t="shared" si="3"/>
        <v>0</v>
      </c>
      <c r="K11" s="15">
        <f t="shared" si="6"/>
        <v>0</v>
      </c>
      <c r="L11" s="10">
        <f t="shared" si="7"/>
        <v>0</v>
      </c>
      <c r="M11" s="10">
        <f t="shared" si="8"/>
        <v>0.2</v>
      </c>
      <c r="N11" t="s">
        <v>20</v>
      </c>
    </row>
    <row r="12" spans="1:14">
      <c r="A12" s="17" t="s">
        <v>12</v>
      </c>
      <c r="B12" s="8">
        <v>400</v>
      </c>
      <c r="C12" s="8">
        <v>700</v>
      </c>
      <c r="D12" s="8">
        <v>600</v>
      </c>
      <c r="E12" s="7">
        <f t="shared" si="0"/>
        <v>200</v>
      </c>
      <c r="F12" s="9">
        <f t="shared" si="1"/>
        <v>0.5</v>
      </c>
      <c r="G12" s="9">
        <f t="shared" si="2"/>
        <v>1.5</v>
      </c>
      <c r="H12" s="11">
        <f t="shared" si="4"/>
        <v>80</v>
      </c>
      <c r="I12" s="11">
        <f t="shared" si="5"/>
        <v>280</v>
      </c>
      <c r="J12" s="11">
        <f t="shared" si="3"/>
        <v>120</v>
      </c>
      <c r="K12" s="15">
        <f t="shared" si="6"/>
        <v>0.3</v>
      </c>
      <c r="L12" s="10">
        <f t="shared" si="7"/>
        <v>0.30000000000000004</v>
      </c>
      <c r="M12" s="10">
        <f t="shared" si="8"/>
        <v>0</v>
      </c>
      <c r="N12" t="s">
        <v>7</v>
      </c>
    </row>
    <row r="13" spans="1:14">
      <c r="A13" s="17" t="s">
        <v>13</v>
      </c>
      <c r="B13" s="8">
        <v>400</v>
      </c>
      <c r="C13" s="8">
        <v>600</v>
      </c>
      <c r="D13" s="8">
        <v>50</v>
      </c>
      <c r="E13" s="7">
        <f t="shared" si="0"/>
        <v>300</v>
      </c>
      <c r="F13" s="9">
        <f t="shared" si="1"/>
        <v>0.75</v>
      </c>
      <c r="G13" s="9">
        <f t="shared" si="2"/>
        <v>0.125</v>
      </c>
      <c r="H13" s="11">
        <f t="shared" si="4"/>
        <v>50</v>
      </c>
      <c r="I13" s="11">
        <f t="shared" si="5"/>
        <v>350</v>
      </c>
      <c r="J13" s="11">
        <f t="shared" si="3"/>
        <v>50</v>
      </c>
      <c r="K13" s="15">
        <f t="shared" si="6"/>
        <v>0.125</v>
      </c>
      <c r="L13" s="10">
        <f t="shared" si="7"/>
        <v>5.0000000000000044E-2</v>
      </c>
      <c r="M13" s="10">
        <f t="shared" si="8"/>
        <v>7.5000000000000011E-2</v>
      </c>
      <c r="N13" t="s">
        <v>8</v>
      </c>
    </row>
    <row r="14" spans="1:14">
      <c r="A14" s="17"/>
      <c r="B14" s="8">
        <v>759</v>
      </c>
      <c r="C14" s="8">
        <v>393</v>
      </c>
      <c r="D14" s="8">
        <v>183</v>
      </c>
      <c r="E14" s="7">
        <f t="shared" si="0"/>
        <v>507</v>
      </c>
      <c r="F14" s="9">
        <f t="shared" si="1"/>
        <v>0.66798418972332019</v>
      </c>
      <c r="G14" s="9">
        <f t="shared" si="2"/>
        <v>0.24110671936758893</v>
      </c>
      <c r="H14" s="11">
        <f t="shared" si="4"/>
        <v>151.80000000000001</v>
      </c>
      <c r="I14" s="11">
        <f t="shared" si="5"/>
        <v>658.8</v>
      </c>
      <c r="J14" s="11">
        <f t="shared" si="3"/>
        <v>100.20000000000005</v>
      </c>
      <c r="K14" s="15">
        <f t="shared" si="6"/>
        <v>0.13201581027667991</v>
      </c>
      <c r="L14" s="10">
        <f t="shared" si="7"/>
        <v>0.13201581027667986</v>
      </c>
      <c r="M14" s="10">
        <f t="shared" si="8"/>
        <v>0</v>
      </c>
    </row>
    <row r="15" spans="1:14">
      <c r="A15" s="17"/>
      <c r="B15" s="8">
        <v>759</v>
      </c>
      <c r="C15" s="8">
        <v>552</v>
      </c>
      <c r="D15" s="8">
        <v>11</v>
      </c>
      <c r="E15" s="7">
        <f t="shared" si="0"/>
        <v>348</v>
      </c>
      <c r="F15" s="9">
        <f t="shared" si="1"/>
        <v>0.45849802371541504</v>
      </c>
      <c r="G15" s="9">
        <f t="shared" si="2"/>
        <v>1.4492753623188406E-2</v>
      </c>
      <c r="H15" s="11">
        <f t="shared" si="4"/>
        <v>11</v>
      </c>
      <c r="I15" s="11">
        <f t="shared" si="5"/>
        <v>359</v>
      </c>
      <c r="J15" s="11">
        <f t="shared" si="3"/>
        <v>400</v>
      </c>
      <c r="K15" s="15">
        <f t="shared" si="6"/>
        <v>0.5270092226613966</v>
      </c>
      <c r="L15" s="10">
        <f t="shared" si="7"/>
        <v>0.34150197628458501</v>
      </c>
      <c r="M15" s="10">
        <f t="shared" si="8"/>
        <v>0.1855072463768116</v>
      </c>
    </row>
    <row r="16" spans="1:14">
      <c r="A16" s="17"/>
      <c r="B16" s="8">
        <v>759</v>
      </c>
      <c r="C16" s="8">
        <v>463</v>
      </c>
      <c r="D16" s="8">
        <v>30</v>
      </c>
      <c r="E16" s="7">
        <f t="shared" si="0"/>
        <v>437</v>
      </c>
      <c r="F16" s="9">
        <f t="shared" si="1"/>
        <v>0.5757575757575758</v>
      </c>
      <c r="G16" s="9">
        <f t="shared" si="2"/>
        <v>3.9525691699604744E-2</v>
      </c>
      <c r="H16" s="11">
        <f t="shared" si="4"/>
        <v>30</v>
      </c>
      <c r="I16" s="11">
        <f t="shared" si="5"/>
        <v>467</v>
      </c>
      <c r="J16" s="11">
        <f t="shared" si="3"/>
        <v>292</v>
      </c>
      <c r="K16" s="15">
        <f t="shared" si="6"/>
        <v>0.38471673254281952</v>
      </c>
      <c r="L16" s="10">
        <f t="shared" si="7"/>
        <v>0.22424242424242424</v>
      </c>
      <c r="M16" s="10">
        <f t="shared" si="8"/>
        <v>0.16047430830039527</v>
      </c>
    </row>
    <row r="17" spans="1:13">
      <c r="A17" s="17"/>
      <c r="B17" s="8">
        <v>759</v>
      </c>
      <c r="C17" s="8">
        <v>462</v>
      </c>
      <c r="D17" s="8">
        <v>154</v>
      </c>
      <c r="E17" s="7">
        <f t="shared" si="0"/>
        <v>438</v>
      </c>
      <c r="F17" s="9">
        <f t="shared" si="1"/>
        <v>0.57707509881422925</v>
      </c>
      <c r="G17" s="9">
        <f t="shared" si="2"/>
        <v>0.20289855072463769</v>
      </c>
      <c r="H17" s="11">
        <f t="shared" si="4"/>
        <v>151.80000000000001</v>
      </c>
      <c r="I17" s="11">
        <f t="shared" si="5"/>
        <v>589.79999999999995</v>
      </c>
      <c r="J17" s="11">
        <f t="shared" si="3"/>
        <v>169.20000000000005</v>
      </c>
      <c r="K17" s="15">
        <f t="shared" si="6"/>
        <v>0.22292490118577082</v>
      </c>
      <c r="L17" s="10">
        <f t="shared" si="7"/>
        <v>0.2229249011857708</v>
      </c>
      <c r="M17" s="10">
        <f t="shared" si="8"/>
        <v>0</v>
      </c>
    </row>
    <row r="18" spans="1:13">
      <c r="A18" s="17"/>
      <c r="B18" s="8"/>
      <c r="C18" s="8"/>
      <c r="D18" s="8"/>
      <c r="E18" s="7">
        <f t="shared" si="0"/>
        <v>900</v>
      </c>
      <c r="F18" s="9" t="e">
        <f t="shared" si="1"/>
        <v>#DIV/0!</v>
      </c>
      <c r="G18" s="9" t="e">
        <f t="shared" si="2"/>
        <v>#DIV/0!</v>
      </c>
      <c r="H18" s="11" t="e">
        <f t="shared" si="4"/>
        <v>#DIV/0!</v>
      </c>
      <c r="I18" s="11" t="e">
        <f t="shared" si="5"/>
        <v>#DIV/0!</v>
      </c>
      <c r="J18" s="11" t="e">
        <f t="shared" si="3"/>
        <v>#DIV/0!</v>
      </c>
      <c r="K18" s="15" t="e">
        <f t="shared" si="6"/>
        <v>#DIV/0!</v>
      </c>
      <c r="L18" s="10" t="e">
        <f t="shared" si="7"/>
        <v>#DIV/0!</v>
      </c>
      <c r="M18" s="10" t="e">
        <f t="shared" si="8"/>
        <v>#DIV/0!</v>
      </c>
    </row>
    <row r="19" spans="1:13">
      <c r="A19" s="17"/>
      <c r="B19" s="8"/>
      <c r="C19" s="8"/>
      <c r="D19" s="8"/>
      <c r="E19" s="7">
        <f t="shared" si="0"/>
        <v>900</v>
      </c>
      <c r="F19" s="9" t="e">
        <f t="shared" si="1"/>
        <v>#DIV/0!</v>
      </c>
      <c r="G19" s="9" t="e">
        <f t="shared" si="2"/>
        <v>#DIV/0!</v>
      </c>
      <c r="H19" s="11" t="e">
        <f t="shared" si="4"/>
        <v>#DIV/0!</v>
      </c>
      <c r="I19" s="11" t="e">
        <f t="shared" si="5"/>
        <v>#DIV/0!</v>
      </c>
      <c r="J19" s="11" t="e">
        <f t="shared" si="3"/>
        <v>#DIV/0!</v>
      </c>
      <c r="K19" s="15" t="e">
        <f t="shared" si="6"/>
        <v>#DIV/0!</v>
      </c>
      <c r="L19" s="10" t="e">
        <f t="shared" si="7"/>
        <v>#DIV/0!</v>
      </c>
      <c r="M19" s="10" t="e">
        <f t="shared" si="8"/>
        <v>#DIV/0!</v>
      </c>
    </row>
    <row r="20" spans="1:13">
      <c r="A20" s="17"/>
      <c r="B20" s="8"/>
      <c r="C20" s="8"/>
      <c r="D20" s="8"/>
      <c r="E20" s="7">
        <f t="shared" si="0"/>
        <v>900</v>
      </c>
      <c r="F20" s="9" t="e">
        <f t="shared" si="1"/>
        <v>#DIV/0!</v>
      </c>
      <c r="G20" s="9" t="e">
        <f t="shared" si="2"/>
        <v>#DIV/0!</v>
      </c>
      <c r="H20" s="11" t="e">
        <f t="shared" si="4"/>
        <v>#DIV/0!</v>
      </c>
      <c r="I20" s="11" t="e">
        <f t="shared" si="5"/>
        <v>#DIV/0!</v>
      </c>
      <c r="J20" s="11" t="e">
        <f t="shared" si="3"/>
        <v>#DIV/0!</v>
      </c>
      <c r="K20" s="15" t="e">
        <f t="shared" si="6"/>
        <v>#DIV/0!</v>
      </c>
      <c r="L20" s="10" t="e">
        <f t="shared" si="7"/>
        <v>#DIV/0!</v>
      </c>
      <c r="M20" s="10" t="e">
        <f t="shared" si="8"/>
        <v>#DIV/0!</v>
      </c>
    </row>
    <row r="21" spans="1:13">
      <c r="A21" s="17"/>
      <c r="B21" s="8"/>
      <c r="C21" s="8"/>
      <c r="D21" s="8"/>
      <c r="E21" s="7">
        <f t="shared" si="0"/>
        <v>900</v>
      </c>
      <c r="F21" s="9" t="e">
        <f t="shared" si="1"/>
        <v>#DIV/0!</v>
      </c>
      <c r="G21" s="9" t="e">
        <f t="shared" si="2"/>
        <v>#DIV/0!</v>
      </c>
      <c r="H21" s="11" t="e">
        <f t="shared" si="4"/>
        <v>#DIV/0!</v>
      </c>
      <c r="I21" s="11" t="e">
        <f t="shared" si="5"/>
        <v>#DIV/0!</v>
      </c>
      <c r="J21" s="11" t="e">
        <f t="shared" si="3"/>
        <v>#DIV/0!</v>
      </c>
      <c r="K21" s="15" t="e">
        <f t="shared" si="6"/>
        <v>#DIV/0!</v>
      </c>
      <c r="L21" s="10" t="e">
        <f t="shared" si="7"/>
        <v>#DIV/0!</v>
      </c>
      <c r="M21" s="10" t="e">
        <f t="shared" si="8"/>
        <v>#DIV/0!</v>
      </c>
    </row>
    <row r="22" spans="1:13">
      <c r="A22" s="17"/>
      <c r="B22" s="8"/>
      <c r="C22" s="8"/>
      <c r="D22" s="8"/>
      <c r="E22" s="7">
        <f t="shared" si="0"/>
        <v>900</v>
      </c>
      <c r="F22" s="9" t="e">
        <f t="shared" si="1"/>
        <v>#DIV/0!</v>
      </c>
      <c r="G22" s="9" t="e">
        <f t="shared" si="2"/>
        <v>#DIV/0!</v>
      </c>
      <c r="H22" s="11" t="e">
        <f t="shared" si="4"/>
        <v>#DIV/0!</v>
      </c>
      <c r="I22" s="11" t="e">
        <f t="shared" si="5"/>
        <v>#DIV/0!</v>
      </c>
      <c r="J22" s="11" t="e">
        <f t="shared" si="3"/>
        <v>#DIV/0!</v>
      </c>
      <c r="K22" s="15" t="e">
        <f t="shared" si="6"/>
        <v>#DIV/0!</v>
      </c>
      <c r="L22" s="10" t="e">
        <f t="shared" si="7"/>
        <v>#DIV/0!</v>
      </c>
      <c r="M22" s="10" t="e">
        <f t="shared" si="8"/>
        <v>#DIV/0!</v>
      </c>
    </row>
    <row r="23" spans="1:13">
      <c r="A23" s="17"/>
      <c r="B23" s="8"/>
      <c r="C23" s="8"/>
      <c r="D23" s="8"/>
      <c r="E23" s="7">
        <f t="shared" si="0"/>
        <v>900</v>
      </c>
      <c r="F23" s="9" t="e">
        <f t="shared" si="1"/>
        <v>#DIV/0!</v>
      </c>
      <c r="G23" s="9" t="e">
        <f t="shared" si="2"/>
        <v>#DIV/0!</v>
      </c>
      <c r="H23" s="11" t="e">
        <f t="shared" si="4"/>
        <v>#DIV/0!</v>
      </c>
      <c r="I23" s="11" t="e">
        <f t="shared" si="5"/>
        <v>#DIV/0!</v>
      </c>
      <c r="J23" s="11" t="e">
        <f t="shared" si="3"/>
        <v>#DIV/0!</v>
      </c>
      <c r="K23" s="15" t="e">
        <f t="shared" si="6"/>
        <v>#DIV/0!</v>
      </c>
      <c r="L23" s="10" t="e">
        <f t="shared" si="7"/>
        <v>#DIV/0!</v>
      </c>
      <c r="M23" s="10" t="e">
        <f t="shared" si="8"/>
        <v>#DIV/0!</v>
      </c>
    </row>
    <row r="24" spans="1:13">
      <c r="A24" s="17"/>
      <c r="B24" s="8"/>
      <c r="C24" s="8"/>
      <c r="D24" s="8"/>
      <c r="E24" s="7">
        <f t="shared" si="0"/>
        <v>900</v>
      </c>
      <c r="F24" s="9" t="e">
        <f t="shared" si="1"/>
        <v>#DIV/0!</v>
      </c>
      <c r="G24" s="9" t="e">
        <f t="shared" si="2"/>
        <v>#DIV/0!</v>
      </c>
      <c r="H24" s="11" t="e">
        <f t="shared" si="4"/>
        <v>#DIV/0!</v>
      </c>
      <c r="I24" s="11" t="e">
        <f t="shared" si="5"/>
        <v>#DIV/0!</v>
      </c>
      <c r="J24" s="11" t="e">
        <f t="shared" si="3"/>
        <v>#DIV/0!</v>
      </c>
      <c r="K24" s="15" t="e">
        <f t="shared" si="6"/>
        <v>#DIV/0!</v>
      </c>
      <c r="L24" s="10" t="e">
        <f t="shared" si="7"/>
        <v>#DIV/0!</v>
      </c>
      <c r="M24" s="10" t="e">
        <f t="shared" si="8"/>
        <v>#DIV/0!</v>
      </c>
    </row>
    <row r="25" spans="1:13">
      <c r="A25" s="17"/>
      <c r="B25" s="8"/>
      <c r="C25" s="8"/>
      <c r="D25" s="8"/>
      <c r="E25" s="7">
        <f t="shared" si="0"/>
        <v>900</v>
      </c>
      <c r="F25" s="9" t="e">
        <f t="shared" si="1"/>
        <v>#DIV/0!</v>
      </c>
      <c r="G25" s="9" t="e">
        <f t="shared" si="2"/>
        <v>#DIV/0!</v>
      </c>
      <c r="H25" s="11" t="e">
        <f t="shared" si="4"/>
        <v>#DIV/0!</v>
      </c>
      <c r="I25" s="11" t="e">
        <f t="shared" si="5"/>
        <v>#DIV/0!</v>
      </c>
      <c r="J25" s="11" t="e">
        <f t="shared" si="3"/>
        <v>#DIV/0!</v>
      </c>
      <c r="K25" s="15" t="e">
        <f t="shared" si="6"/>
        <v>#DIV/0!</v>
      </c>
      <c r="L25" s="10" t="e">
        <f t="shared" si="7"/>
        <v>#DIV/0!</v>
      </c>
      <c r="M25" s="10" t="e">
        <f t="shared" si="8"/>
        <v>#DIV/0!</v>
      </c>
    </row>
    <row r="26" spans="1:13">
      <c r="A26" s="17"/>
      <c r="B26" s="8"/>
      <c r="C26" s="8"/>
      <c r="D26" s="8"/>
      <c r="E26" s="7">
        <f t="shared" si="0"/>
        <v>900</v>
      </c>
      <c r="F26" s="9" t="e">
        <f t="shared" si="1"/>
        <v>#DIV/0!</v>
      </c>
      <c r="G26" s="9" t="e">
        <f t="shared" si="2"/>
        <v>#DIV/0!</v>
      </c>
      <c r="H26" s="11" t="e">
        <f t="shared" si="4"/>
        <v>#DIV/0!</v>
      </c>
      <c r="I26" s="11" t="e">
        <f t="shared" si="5"/>
        <v>#DIV/0!</v>
      </c>
      <c r="J26" s="11" t="e">
        <f t="shared" si="3"/>
        <v>#DIV/0!</v>
      </c>
      <c r="K26" s="15" t="e">
        <f t="shared" si="6"/>
        <v>#DIV/0!</v>
      </c>
      <c r="L26" s="10" t="e">
        <f t="shared" si="7"/>
        <v>#DIV/0!</v>
      </c>
      <c r="M26" s="10" t="e">
        <f t="shared" si="8"/>
        <v>#DIV/0!</v>
      </c>
    </row>
    <row r="27" spans="1:13">
      <c r="A27" s="17"/>
      <c r="B27" s="8"/>
      <c r="C27" s="8"/>
      <c r="D27" s="8"/>
      <c r="E27" s="7">
        <f t="shared" si="0"/>
        <v>900</v>
      </c>
      <c r="F27" s="9" t="e">
        <f t="shared" si="1"/>
        <v>#DIV/0!</v>
      </c>
      <c r="G27" s="9" t="e">
        <f t="shared" si="2"/>
        <v>#DIV/0!</v>
      </c>
      <c r="H27" s="11" t="e">
        <f t="shared" si="4"/>
        <v>#DIV/0!</v>
      </c>
      <c r="I27" s="11" t="e">
        <f t="shared" si="5"/>
        <v>#DIV/0!</v>
      </c>
      <c r="J27" s="11" t="e">
        <f t="shared" si="3"/>
        <v>#DIV/0!</v>
      </c>
      <c r="K27" s="15" t="e">
        <f t="shared" si="6"/>
        <v>#DIV/0!</v>
      </c>
      <c r="L27" s="10" t="e">
        <f t="shared" si="7"/>
        <v>#DIV/0!</v>
      </c>
      <c r="M27" s="10" t="e">
        <f t="shared" si="8"/>
        <v>#DIV/0!</v>
      </c>
    </row>
    <row r="28" spans="1:13">
      <c r="A28" s="17"/>
      <c r="B28" s="8"/>
      <c r="C28" s="8"/>
      <c r="D28" s="8"/>
      <c r="E28" s="7">
        <f t="shared" si="0"/>
        <v>900</v>
      </c>
      <c r="F28" s="9" t="e">
        <f t="shared" si="1"/>
        <v>#DIV/0!</v>
      </c>
      <c r="G28" s="9" t="e">
        <f t="shared" si="2"/>
        <v>#DIV/0!</v>
      </c>
      <c r="H28" s="11" t="e">
        <f t="shared" si="4"/>
        <v>#DIV/0!</v>
      </c>
      <c r="I28" s="11" t="e">
        <f t="shared" si="5"/>
        <v>#DIV/0!</v>
      </c>
      <c r="J28" s="11" t="e">
        <f t="shared" si="3"/>
        <v>#DIV/0!</v>
      </c>
      <c r="K28" s="15" t="e">
        <f t="shared" si="6"/>
        <v>#DIV/0!</v>
      </c>
      <c r="L28" s="10" t="e">
        <f t="shared" si="7"/>
        <v>#DIV/0!</v>
      </c>
      <c r="M28" s="10" t="e">
        <f t="shared" si="8"/>
        <v>#DIV/0!</v>
      </c>
    </row>
    <row r="29" spans="1:13">
      <c r="A29" s="17"/>
      <c r="B29" s="8"/>
      <c r="C29" s="8"/>
      <c r="D29" s="8"/>
      <c r="E29" s="7">
        <f t="shared" si="0"/>
        <v>900</v>
      </c>
      <c r="F29" s="9" t="e">
        <f t="shared" si="1"/>
        <v>#DIV/0!</v>
      </c>
      <c r="G29" s="9" t="e">
        <f t="shared" si="2"/>
        <v>#DIV/0!</v>
      </c>
      <c r="H29" s="11" t="e">
        <f t="shared" si="4"/>
        <v>#DIV/0!</v>
      </c>
      <c r="I29" s="11" t="e">
        <f t="shared" si="5"/>
        <v>#DIV/0!</v>
      </c>
      <c r="J29" s="11" t="e">
        <f t="shared" si="3"/>
        <v>#DIV/0!</v>
      </c>
      <c r="K29" s="15" t="e">
        <f t="shared" si="6"/>
        <v>#DIV/0!</v>
      </c>
      <c r="L29" s="10" t="e">
        <f t="shared" si="7"/>
        <v>#DIV/0!</v>
      </c>
      <c r="M29" s="10" t="e">
        <f t="shared" si="8"/>
        <v>#DIV/0!</v>
      </c>
    </row>
    <row r="30" spans="1:13">
      <c r="A30" s="17"/>
      <c r="B30" s="8"/>
      <c r="C30" s="8"/>
      <c r="D30" s="8"/>
      <c r="E30" s="7">
        <f t="shared" si="0"/>
        <v>900</v>
      </c>
      <c r="F30" s="9" t="e">
        <f t="shared" si="1"/>
        <v>#DIV/0!</v>
      </c>
      <c r="G30" s="9" t="e">
        <f t="shared" si="2"/>
        <v>#DIV/0!</v>
      </c>
      <c r="H30" s="11" t="e">
        <f t="shared" si="4"/>
        <v>#DIV/0!</v>
      </c>
      <c r="I30" s="11" t="e">
        <f t="shared" si="5"/>
        <v>#DIV/0!</v>
      </c>
      <c r="J30" s="11" t="e">
        <f t="shared" si="3"/>
        <v>#DIV/0!</v>
      </c>
      <c r="K30" s="15" t="e">
        <f t="shared" si="6"/>
        <v>#DIV/0!</v>
      </c>
      <c r="L30" s="10" t="e">
        <f t="shared" si="7"/>
        <v>#DIV/0!</v>
      </c>
      <c r="M30" s="10" t="e">
        <f t="shared" si="8"/>
        <v>#DIV/0!</v>
      </c>
    </row>
    <row r="31" spans="1:13">
      <c r="A31" s="17"/>
      <c r="B31" s="8"/>
      <c r="C31" s="8"/>
      <c r="D31" s="8"/>
      <c r="E31" s="7">
        <f t="shared" si="0"/>
        <v>900</v>
      </c>
      <c r="F31" s="9"/>
      <c r="G31" s="9" t="e">
        <f t="shared" si="2"/>
        <v>#DIV/0!</v>
      </c>
      <c r="H31" s="11" t="e">
        <f t="shared" si="4"/>
        <v>#DIV/0!</v>
      </c>
      <c r="I31" s="11" t="e">
        <f t="shared" si="5"/>
        <v>#DIV/0!</v>
      </c>
      <c r="J31" s="11" t="e">
        <f t="shared" si="3"/>
        <v>#DIV/0!</v>
      </c>
      <c r="K31" s="15" t="e">
        <f t="shared" si="6"/>
        <v>#DIV/0!</v>
      </c>
      <c r="L31" s="10">
        <f t="shared" si="7"/>
        <v>0.8</v>
      </c>
      <c r="M31" s="10" t="e">
        <f t="shared" si="8"/>
        <v>#DIV/0!</v>
      </c>
    </row>
    <row r="32" spans="1:13">
      <c r="A32" s="17"/>
      <c r="B32" s="8"/>
      <c r="C32" s="8"/>
      <c r="D32" s="8"/>
      <c r="E32" s="7">
        <f t="shared" si="0"/>
        <v>900</v>
      </c>
      <c r="F32" s="9"/>
      <c r="G32" s="9" t="e">
        <f t="shared" si="2"/>
        <v>#DIV/0!</v>
      </c>
      <c r="H32" s="11" t="e">
        <f t="shared" si="4"/>
        <v>#DIV/0!</v>
      </c>
      <c r="I32" s="11" t="e">
        <f t="shared" si="5"/>
        <v>#DIV/0!</v>
      </c>
      <c r="J32" s="11" t="e">
        <f t="shared" si="3"/>
        <v>#DIV/0!</v>
      </c>
      <c r="K32" s="15" t="e">
        <f t="shared" si="6"/>
        <v>#DIV/0!</v>
      </c>
      <c r="L32" s="10">
        <f t="shared" si="7"/>
        <v>0.8</v>
      </c>
      <c r="M32" s="10" t="e">
        <f t="shared" si="8"/>
        <v>#DIV/0!</v>
      </c>
    </row>
    <row r="33" spans="1:13">
      <c r="A33" s="17"/>
      <c r="B33" s="8"/>
      <c r="C33" s="8"/>
      <c r="D33" s="8"/>
      <c r="E33" s="7">
        <f t="shared" si="0"/>
        <v>900</v>
      </c>
      <c r="F33" s="9"/>
      <c r="G33" s="9" t="e">
        <f t="shared" si="2"/>
        <v>#DIV/0!</v>
      </c>
      <c r="H33" s="11" t="e">
        <f t="shared" si="4"/>
        <v>#DIV/0!</v>
      </c>
      <c r="I33" s="11" t="e">
        <f t="shared" si="5"/>
        <v>#DIV/0!</v>
      </c>
      <c r="J33" s="11" t="e">
        <f t="shared" si="3"/>
        <v>#DIV/0!</v>
      </c>
      <c r="K33" s="15" t="e">
        <f t="shared" si="6"/>
        <v>#DIV/0!</v>
      </c>
      <c r="L33" s="10">
        <f t="shared" si="7"/>
        <v>0.8</v>
      </c>
      <c r="M33" s="10" t="e">
        <f t="shared" si="8"/>
        <v>#DIV/0!</v>
      </c>
    </row>
    <row r="34" spans="1:13">
      <c r="A34" s="17"/>
      <c r="B34" s="8"/>
      <c r="C34" s="8"/>
      <c r="D34" s="8"/>
      <c r="E34" s="7">
        <f t="shared" si="0"/>
        <v>900</v>
      </c>
      <c r="F34" s="9"/>
      <c r="G34" s="9" t="e">
        <f t="shared" si="2"/>
        <v>#DIV/0!</v>
      </c>
      <c r="H34" s="11" t="e">
        <f t="shared" si="4"/>
        <v>#DIV/0!</v>
      </c>
      <c r="I34" s="11" t="e">
        <f t="shared" si="5"/>
        <v>#DIV/0!</v>
      </c>
      <c r="J34" s="11" t="e">
        <f t="shared" si="3"/>
        <v>#DIV/0!</v>
      </c>
      <c r="K34" s="15" t="e">
        <f>J34/B34</f>
        <v>#DIV/0!</v>
      </c>
      <c r="L34" s="10">
        <f t="shared" si="7"/>
        <v>0.8</v>
      </c>
      <c r="M34" s="10" t="e">
        <f t="shared" si="8"/>
        <v>#DIV/0!</v>
      </c>
    </row>
  </sheetData>
  <sheetProtection password="C1AA" sheet="1" objects="1" scenarios="1"/>
  <conditionalFormatting sqref="F9:F34">
    <cfRule type="cellIs" dxfId="2" priority="2" operator="lessThan">
      <formula>0.8</formula>
    </cfRule>
    <cfRule type="cellIs" dxfId="1" priority="3" operator="greaterThan">
      <formula>0.8</formula>
    </cfRule>
  </conditionalFormatting>
  <conditionalFormatting sqref="K9:K34">
    <cfRule type="cellIs" dxfId="0" priority="1" operator="greaterThan">
      <formula>0.25</formula>
    </cfRule>
  </conditionalFormatting>
  <pageMargins left="0.70866141732283472" right="0.70866141732283472" top="0.74803149606299213" bottom="0.74803149606299213" header="0.31496062992125984" footer="0.31496062992125984"/>
  <pageSetup paperSize="9" scale="3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Vicario</dc:creator>
  <cp:lastModifiedBy>Vicario</cp:lastModifiedBy>
  <cp:lastPrinted>2023-06-06T07:08:36Z</cp:lastPrinted>
  <dcterms:created xsi:type="dcterms:W3CDTF">2023-05-29T10:46:27Z</dcterms:created>
  <dcterms:modified xsi:type="dcterms:W3CDTF">2023-06-06T07:10:21Z</dcterms:modified>
</cp:coreProperties>
</file>